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Jürgen Verhölsdonk\_Daten Arbeit\NRW\Landestrainer\Veranstaltungen\_Kidscup\2022\"/>
    </mc:Choice>
  </mc:AlternateContent>
  <bookViews>
    <workbookView xWindow="-108" yWindow="-108" windowWidth="23256" windowHeight="12576"/>
  </bookViews>
  <sheets>
    <sheet name="Team1" sheetId="1" r:id="rId1"/>
    <sheet name="Team 2" sheetId="6" r:id="rId2"/>
    <sheet name="Team 3" sheetId="7" r:id="rId3"/>
    <sheet name="Team 4" sheetId="8" r:id="rId4"/>
    <sheet name="Team 5" sheetId="9" r:id="rId5"/>
    <sheet name="Zusammenfassung" sheetId="5" r:id="rId6"/>
    <sheet name="Vereine" sheetId="4" r:id="rId7"/>
  </sheets>
  <definedNames>
    <definedName name="Gesuch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8" i="5" l="1"/>
  <c r="C8" i="5"/>
  <c r="B8" i="5"/>
  <c r="M25" i="9"/>
  <c r="M24" i="9"/>
  <c r="M23" i="9"/>
  <c r="M22" i="9"/>
  <c r="M21" i="9"/>
  <c r="M20" i="9"/>
  <c r="M19" i="9"/>
  <c r="M27" i="9" s="1"/>
  <c r="C7" i="5"/>
  <c r="B7" i="5"/>
  <c r="M25" i="8"/>
  <c r="M24" i="8"/>
  <c r="M23" i="8"/>
  <c r="M22" i="8"/>
  <c r="M21" i="8"/>
  <c r="M20" i="8"/>
  <c r="M19" i="8"/>
  <c r="C6" i="5"/>
  <c r="B6" i="5"/>
  <c r="M25" i="7"/>
  <c r="M24" i="7"/>
  <c r="M23" i="7"/>
  <c r="M22" i="7"/>
  <c r="M21" i="7"/>
  <c r="M20" i="7"/>
  <c r="M19" i="7"/>
  <c r="M27" i="7" s="1"/>
  <c r="D6" i="5" s="1"/>
  <c r="C5" i="5"/>
  <c r="B5" i="5"/>
  <c r="M25" i="6"/>
  <c r="M24" i="6"/>
  <c r="M23" i="6"/>
  <c r="M22" i="6"/>
  <c r="M21" i="6"/>
  <c r="M20" i="6"/>
  <c r="M19" i="6"/>
  <c r="C4" i="5"/>
  <c r="B4" i="5"/>
  <c r="M20" i="1"/>
  <c r="M21" i="1"/>
  <c r="M22" i="1"/>
  <c r="M23" i="1"/>
  <c r="M24" i="1"/>
  <c r="M25" i="1"/>
  <c r="M19" i="1"/>
  <c r="M27" i="1" s="1"/>
  <c r="D4" i="5" s="1"/>
  <c r="M27" i="6" l="1"/>
  <c r="D5" i="5" s="1"/>
  <c r="M27" i="8"/>
  <c r="D7" i="5" s="1"/>
  <c r="F76" i="4" a="1"/>
  <c r="F76" i="4" s="1"/>
  <c r="E76" i="4" a="1"/>
  <c r="E76" i="4" s="1"/>
  <c r="F157" i="4" a="1"/>
  <c r="F157" i="4" s="1"/>
  <c r="E157" i="4" a="1"/>
  <c r="E157" i="4" s="1"/>
  <c r="F509" i="4" a="1"/>
  <c r="F509" i="4" s="1"/>
  <c r="E509" i="4" a="1"/>
  <c r="E509" i="4" s="1"/>
  <c r="F79" i="4" a="1"/>
  <c r="F79" i="4" s="1"/>
  <c r="E79" i="4" a="1"/>
  <c r="E79" i="4" s="1"/>
  <c r="F253" i="4" a="1"/>
  <c r="F253" i="4" s="1"/>
  <c r="E253" i="4" a="1"/>
  <c r="E253" i="4" s="1"/>
  <c r="F195" i="4" a="1"/>
  <c r="F195" i="4" s="1"/>
  <c r="E195" i="4" a="1"/>
  <c r="E195" i="4" s="1"/>
  <c r="F620" i="4" a="1"/>
  <c r="F620" i="4" s="1"/>
  <c r="E620" i="4" a="1"/>
  <c r="E620" i="4" s="1"/>
  <c r="F546" i="4" a="1"/>
  <c r="F546" i="4" s="1"/>
  <c r="E546" i="4" a="1"/>
  <c r="E546" i="4" s="1"/>
  <c r="F52" i="4" a="1"/>
  <c r="F52" i="4" s="1"/>
  <c r="E52" i="4" a="1"/>
  <c r="E52" i="4" s="1"/>
  <c r="F385" i="4" a="1"/>
  <c r="F385" i="4" s="1"/>
  <c r="E385" i="4" a="1"/>
  <c r="E385" i="4" s="1"/>
  <c r="E463" i="4" a="1"/>
  <c r="E463" i="4" s="1"/>
  <c r="F463" i="4" s="1"/>
  <c r="E294" i="4" a="1"/>
  <c r="E294" i="4" s="1"/>
  <c r="F294" i="4" s="1"/>
  <c r="E75" i="4" a="1"/>
  <c r="E75" i="4" s="1"/>
  <c r="F75" i="4" s="1"/>
  <c r="E165" i="4" a="1"/>
  <c r="E165" i="4" s="1"/>
  <c r="F165" i="4" s="1"/>
  <c r="E595" i="4" a="1"/>
  <c r="E595" i="4" s="1"/>
  <c r="F595" i="4" s="1"/>
  <c r="E269" i="4" a="1"/>
  <c r="E269" i="4" s="1"/>
  <c r="F269" i="4" s="1"/>
  <c r="E197" i="4" a="1"/>
  <c r="E197" i="4" s="1"/>
  <c r="F197" i="4" s="1"/>
  <c r="E391" i="4" a="1"/>
  <c r="E391" i="4" s="1"/>
  <c r="F391" i="4" s="1"/>
  <c r="E272" i="4" a="1"/>
  <c r="E272" i="4" s="1"/>
  <c r="F272" i="4" s="1"/>
  <c r="E406" i="4" a="1"/>
  <c r="E406" i="4" s="1"/>
  <c r="F406" i="4" s="1"/>
  <c r="E73" i="4" a="1"/>
  <c r="E73" i="4" s="1"/>
  <c r="F73" i="4" s="1"/>
  <c r="E229" i="4" a="1"/>
  <c r="E229" i="4" s="1"/>
  <c r="F229" i="4" s="1"/>
  <c r="E32" i="4" a="1"/>
  <c r="E32" i="4" s="1"/>
  <c r="F32" i="4" s="1"/>
  <c r="E55" i="4" a="1"/>
  <c r="E55" i="4" s="1"/>
  <c r="F55" i="4" s="1"/>
  <c r="E56" i="4" a="1"/>
  <c r="E56" i="4" s="1"/>
  <c r="F56" i="4" s="1"/>
  <c r="E6" i="4" a="1"/>
  <c r="E6" i="4" s="1"/>
  <c r="F6" i="4" s="1"/>
  <c r="E177" i="4" a="1"/>
  <c r="E177" i="4" s="1"/>
  <c r="F177" i="4" s="1"/>
  <c r="E64" i="4" a="1"/>
  <c r="E64" i="4" s="1"/>
  <c r="F64" i="4" s="1"/>
  <c r="E292" i="4" a="1"/>
  <c r="E292" i="4" s="1"/>
  <c r="F292" i="4" s="1"/>
  <c r="E65" i="4" a="1"/>
  <c r="E65" i="4" s="1"/>
  <c r="F65" i="4" s="1"/>
  <c r="E21" i="4" a="1"/>
  <c r="E21" i="4" s="1"/>
  <c r="F21" i="4" s="1"/>
  <c r="E156" i="4" a="1"/>
  <c r="E156" i="4" s="1"/>
  <c r="F156" i="4" s="1"/>
  <c r="E68" i="4" a="1"/>
  <c r="E68" i="4" s="1"/>
  <c r="F68" i="4" s="1"/>
  <c r="E120" i="4" a="1"/>
  <c r="E120" i="4" s="1"/>
  <c r="F120" i="4" s="1"/>
  <c r="E584" i="4" a="1"/>
  <c r="E584" i="4" s="1"/>
  <c r="F584" i="4" s="1"/>
  <c r="E355" i="4" a="1"/>
  <c r="E355" i="4" s="1"/>
  <c r="F355" i="4" s="1"/>
  <c r="E70" i="4" a="1"/>
  <c r="E70" i="4" s="1"/>
  <c r="F70" i="4" s="1"/>
  <c r="E371" i="4" a="1"/>
  <c r="E371" i="4" s="1"/>
  <c r="F371" i="4" s="1"/>
  <c r="E378" i="4" a="1"/>
  <c r="E378" i="4" s="1"/>
  <c r="F378" i="4" s="1"/>
  <c r="E119" i="4" a="1"/>
  <c r="E119" i="4" s="1"/>
  <c r="F119" i="4" s="1"/>
  <c r="E583" i="4" a="1"/>
  <c r="E583" i="4" s="1"/>
  <c r="F583" i="4" s="1"/>
  <c r="E354" i="4" a="1"/>
  <c r="E354" i="4" s="1"/>
  <c r="F354" i="4" s="1"/>
  <c r="E69" i="4" a="1"/>
  <c r="E69" i="4" s="1"/>
  <c r="F69" i="4" s="1"/>
</calcChain>
</file>

<file path=xl/comments1.xml><?xml version="1.0" encoding="utf-8"?>
<comments xmlns="http://schemas.openxmlformats.org/spreadsheetml/2006/main">
  <authors>
    <author>Microsoft Office User</author>
  </authors>
  <commentList>
    <comment ref="B14" authorId="0" shape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E14" authorId="0" shape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B17" authorId="0" shape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Microsoft Office User</author>
  </authors>
  <commentList>
    <comment ref="B14" authorId="0" shape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E14" authorId="0" shape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B17" authorId="0" shape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Microsoft Office User</author>
  </authors>
  <commentList>
    <comment ref="B14" authorId="0" shape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E14" authorId="0" shape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B17" authorId="0" shape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Microsoft Office User</author>
  </authors>
  <commentList>
    <comment ref="B14" authorId="0" shape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E14" authorId="0" shape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B17" authorId="0" shape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Microsoft Office User</author>
  </authors>
  <commentList>
    <comment ref="B14" authorId="0" shape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E14" authorId="0" shape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B17" authorId="0" shape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<sst xmlns="http://schemas.openxmlformats.org/spreadsheetml/2006/main" count="1476" uniqueCount="901">
  <si>
    <t>Verein</t>
  </si>
  <si>
    <t>Mannschaft</t>
  </si>
  <si>
    <t>Name</t>
  </si>
  <si>
    <t>Vorname</t>
  </si>
  <si>
    <t>JG</t>
  </si>
  <si>
    <t>Mannschaftsmeldung</t>
  </si>
  <si>
    <t>Protokollierung</t>
  </si>
  <si>
    <t>Gesamtzeit</t>
  </si>
  <si>
    <t>Ansprech
partner</t>
  </si>
  <si>
    <t>Name, Vorname</t>
  </si>
  <si>
    <t>Veranstaltung am</t>
  </si>
  <si>
    <t>Bezirk</t>
  </si>
  <si>
    <t>Ort</t>
  </si>
  <si>
    <t>Bezeichnung</t>
  </si>
  <si>
    <t>VKZ</t>
  </si>
  <si>
    <t>Stadt</t>
  </si>
  <si>
    <t>Düsseldorf</t>
  </si>
  <si>
    <t>Sport-Gemeinschaft Radschläger Düsseldorf 1970 e. V.</t>
  </si>
  <si>
    <t>Sportgemeinschaft Düsseldorf Unterrath 1912/24 e. V.</t>
  </si>
  <si>
    <t>Düsseldorfer Schwimmclub 1898 e. V.</t>
  </si>
  <si>
    <t>Spiel- und Sportvereinigung Freie Schwimmer Düsseldorf 1910 e. V.</t>
  </si>
  <si>
    <t>VfL Benrath 06 e. V.</t>
  </si>
  <si>
    <t>ISD Sportverein Düsseldorf e. V.</t>
  </si>
  <si>
    <t>Düsseldorf Dolphins e. V.</t>
  </si>
  <si>
    <t>Duisburg</t>
  </si>
  <si>
    <t>Polizeisport-Verein Duisburg 1920 e. V.</t>
  </si>
  <si>
    <t>Amateur-Schwimm-Club Duisburg e. V.</t>
  </si>
  <si>
    <t>Duisburger Schwimmverein von 1898 e. V.</t>
  </si>
  <si>
    <t>Schwimmverein Rheinhausen 1913 e. V.</t>
  </si>
  <si>
    <t>Duisburger Schwimm- und Sport-Club 09/20 e. V.</t>
  </si>
  <si>
    <t>Rumelner Turnverein Gut Heil 1900 e. V.</t>
  </si>
  <si>
    <t>1. Schwimmverein Walsum 1959 e. V.</t>
  </si>
  <si>
    <t>DJK Schwimmverein Poseidon Duisburg 1921 e. V.</t>
  </si>
  <si>
    <t>DJK Schwimmverein Hamborn 1928 e. V.</t>
  </si>
  <si>
    <t>Ausdauer Sportverein Duisburg e. V.</t>
  </si>
  <si>
    <t>Dinslaken</t>
  </si>
  <si>
    <t>Schwimmsportfreunde Hamborn 07/38 e. V.</t>
  </si>
  <si>
    <t>Essen</t>
  </si>
  <si>
    <t>Essener Schwimmverein 1906 e. V.</t>
  </si>
  <si>
    <t>SV Delphin Tria Kettwig e. V.</t>
  </si>
  <si>
    <t>Schwimmverein Kettwig 07 e. V.</t>
  </si>
  <si>
    <t>Spvg. Schonnebeck 1910 e. V.</t>
  </si>
  <si>
    <t>Schwimm-Club Altenessen 1926 e. V.</t>
  </si>
  <si>
    <t>Schwimmverein Horst 1919 e. V.</t>
  </si>
  <si>
    <t>Waspo Essen 1912 e. V.</t>
  </si>
  <si>
    <t>Post- und Telekom-Sportverein Essen e. V.</t>
  </si>
  <si>
    <t>Essener Turn- und Sportverein von 1859 e. V.</t>
  </si>
  <si>
    <t>Schwimmverein Steele 1911 e. V.</t>
  </si>
  <si>
    <t>Turn- u. Sportverein Essen-Rüttenscheid 1887 e. V.</t>
  </si>
  <si>
    <t>Sportverein Peter e. V.</t>
  </si>
  <si>
    <t>Heiligenhaus</t>
  </si>
  <si>
    <t>DJK Grün-Weiß Essen-Werden-Heidhausen e. V.</t>
  </si>
  <si>
    <t>TuS Altenessen 1919 e. V.</t>
  </si>
  <si>
    <t>Werdener Turnerbund von 1886 e. V.</t>
  </si>
  <si>
    <t>Schwimm-Club Aegir Essen e. V.</t>
  </si>
  <si>
    <t>Schwimmverein Essen-Borbeck 1961 e. V.</t>
  </si>
  <si>
    <t>ESV Grün-Weiß Essen e. V.</t>
  </si>
  <si>
    <t>Mülheim an der Ruhr</t>
  </si>
  <si>
    <t>Turnverein Cronenberg 1887 e. V.</t>
  </si>
  <si>
    <t>Polizeisport-Verein Essen 1922 e. V.</t>
  </si>
  <si>
    <t>Essener Turnerbund Schwarz-Weiß e. V.</t>
  </si>
  <si>
    <t>Turnverein Essen-Kupferdreh 1877 e. V.</t>
  </si>
  <si>
    <t>Turn- und Sportvereinigung 1884/1910 Essen-Bergeborbeck e. V.</t>
  </si>
  <si>
    <t>Turnvereinigung Steele 1863 e. V.</t>
  </si>
  <si>
    <t>Rasen- und Wassersport 1925 Essen-Dellwig e. V.</t>
  </si>
  <si>
    <t>Turnverein Eintracht Frohnhausen 1887 e. V.</t>
  </si>
  <si>
    <t>Triathlon Club Essen 84 e. V.</t>
  </si>
  <si>
    <t>DJK Franz-Sales-Haus e. V.</t>
  </si>
  <si>
    <t>Essener Seniorengemeinschaft für Sport und Freizeit e. V.</t>
  </si>
  <si>
    <t>Ski-Schwimm- und SV Blau-Gelb Delphin e. V.</t>
  </si>
  <si>
    <t>Ver. f. Gesundheitssport u. Sporttherapie a.d. Uni. Duisburg-Essen e. V.</t>
  </si>
  <si>
    <t>Krefeld</t>
  </si>
  <si>
    <t>SV Neptun 1897 e. V. Krefeld</t>
  </si>
  <si>
    <t>Schwimmverein Poseidon Krefeld in der DJK</t>
  </si>
  <si>
    <t>Volks-Sport-Verein Krefeld 1908 e. V.</t>
  </si>
  <si>
    <t>Schwimmverein Bayer Uerdingen 08 e. V.</t>
  </si>
  <si>
    <t>Polizeisport-Verein Krefeld 1925 e. V.</t>
  </si>
  <si>
    <t>Schwimm-Sport-Freunde Aegir Uerdingen 07 e. V.</t>
  </si>
  <si>
    <t>KTSV Preussen 1855</t>
  </si>
  <si>
    <t>Schwimm-Vereinigung Krefeld e. V. 1972</t>
  </si>
  <si>
    <t>Sport Club Bayer 05 Uerdingen e.V.</t>
  </si>
  <si>
    <t>Hülser Sportverein e. V.</t>
  </si>
  <si>
    <t>Mönchengladbach</t>
  </si>
  <si>
    <t>Turnverein Eintracht Rheydt-Pongs 1895 e. V.</t>
  </si>
  <si>
    <t>Mönchengladbacher Turnverein 1848 e. V.</t>
  </si>
  <si>
    <t>Mönchengladbacher Schwimmverein 1901 e. V.</t>
  </si>
  <si>
    <t>Schwimm-Sport-Vereinigung Rheydt e. V.</t>
  </si>
  <si>
    <t>Turnverein Giesenkirchen 1891 e. V.</t>
  </si>
  <si>
    <t>Turnverein Rheindahlen 1883 e. V.</t>
  </si>
  <si>
    <t>S. m. B. Mönchengladbach e. V.</t>
  </si>
  <si>
    <t>Amateur-Sport-Club Mülheim a. d. Ruhr e. V.</t>
  </si>
  <si>
    <t>Wassersportfreunde Mülheim a. d. Ruhr 1912 e. V.</t>
  </si>
  <si>
    <t>Förderverein TG Schwimmen 2004 Mülheim a. d. Ruhr e. V.</t>
  </si>
  <si>
    <t>Turnverein Einigkeit Mülheim-Ruhr-Dümpten 06 e. V.</t>
  </si>
  <si>
    <t>TSV Viktoria Mülheim a. d. Ruhr e. V. 1898</t>
  </si>
  <si>
    <t>Verein für Bewegungsförderung und Gesundheitssport e. V.</t>
  </si>
  <si>
    <t>Oberhausen</t>
  </si>
  <si>
    <t>Oberhausener Schwimmverein 1897 e. V.</t>
  </si>
  <si>
    <t>Schwimmverein Osterfeld 1925</t>
  </si>
  <si>
    <t>Behindertensport Oberhausen e. V. Verein für Reha- und Breitensport</t>
  </si>
  <si>
    <t>Sterkrader Schwimmverein 1927 e. V.</t>
  </si>
  <si>
    <t>Freie Schwimmer Oberhausen e. V.</t>
  </si>
  <si>
    <t>Polizeisport-Verein Oberhausen e. V.</t>
  </si>
  <si>
    <t>DJK SV Delphin 05 Osterfeld e. V.</t>
  </si>
  <si>
    <t>Remscheid</t>
  </si>
  <si>
    <t>Lenneper Schwimm-Verein 1898 e. V.</t>
  </si>
  <si>
    <t>Lüttringhauser Turnverein 1869 e. V.</t>
  </si>
  <si>
    <t>Remscheider Sport-Verein 1897 e. V.</t>
  </si>
  <si>
    <t>Remscheider Turnverein von 1861 Korp</t>
  </si>
  <si>
    <t>Solingen</t>
  </si>
  <si>
    <t>Sportverein Solingen-Süd 09 e. V.</t>
  </si>
  <si>
    <t>Turn- u. Sportverein Aufderhöhe 1877 e. V.</t>
  </si>
  <si>
    <t>Ohligser Turnverein 1888 e. V.</t>
  </si>
  <si>
    <t>Schwimm-Club Solingen e. V.</t>
  </si>
  <si>
    <t>Wuppertal</t>
  </si>
  <si>
    <t>Allgemeiner Sportverein Wuppertal e. V.</t>
  </si>
  <si>
    <t>Sport - und  Spielgemeinschaft  Wuppertal 1863 e.V.</t>
  </si>
  <si>
    <t>Vohwinkeler STV 1865/80 e. V.</t>
  </si>
  <si>
    <t>Sportverein Bayer Wuppertal e. V.</t>
  </si>
  <si>
    <t>Schwimmverein Wuppertal-Neuenhof 1930 e. V.</t>
  </si>
  <si>
    <t>Wasserfreunde Wuppertal 1883 e. V.</t>
  </si>
  <si>
    <t>Nächstebrecker Turnverein 1890 e. V.</t>
  </si>
  <si>
    <t>Polizeisport-Verein Wuppertal 1921 e. V.</t>
  </si>
  <si>
    <t>TV Uellendahl 1966 e. V.</t>
  </si>
  <si>
    <t>Ennepetal</t>
  </si>
  <si>
    <t>ESV Wuppertal Ost e. V.</t>
  </si>
  <si>
    <t>Freie Schwimmer 07 Wuppertal e. V.</t>
  </si>
  <si>
    <t>Ronsdorfer Schwimmgemeinschaft 1885 e. V.</t>
  </si>
  <si>
    <t>SV Orca Wuppertal Cronenberg 1932 e. V.</t>
  </si>
  <si>
    <t>Schwimm-Sport-Club Hellas 1891 e. V.</t>
  </si>
  <si>
    <t>Emmerich am Rhein</t>
  </si>
  <si>
    <t>SSV Hellas Emmerich 1921 e. V.</t>
  </si>
  <si>
    <t>Schwimmverein 't Eltense Bürgerbad e. V.</t>
  </si>
  <si>
    <t>Geldern</t>
  </si>
  <si>
    <t>Schwimm-Club Delphin Geldern e. V.</t>
  </si>
  <si>
    <t>Goch</t>
  </si>
  <si>
    <t>Turnverein Goch 1883 e. V.</t>
  </si>
  <si>
    <t>Kevelaer</t>
  </si>
  <si>
    <t>Kevelaerer Sportverein 1890/1920 e. V.</t>
  </si>
  <si>
    <t>Kleve</t>
  </si>
  <si>
    <t>Clever Schwimm-Verein 1910 e. V.</t>
  </si>
  <si>
    <t>Isselburg</t>
  </si>
  <si>
    <t>Reeser Schwimm-Club 1968 e. V.</t>
  </si>
  <si>
    <t>Rheurdt</t>
  </si>
  <si>
    <t>Schwimmfreunde Rheurdt e.V.</t>
  </si>
  <si>
    <t>Straelen</t>
  </si>
  <si>
    <t>Sportverein Straelen 19 e. V.</t>
  </si>
  <si>
    <t>Uedem</t>
  </si>
  <si>
    <t>Uedemer Turn- u. Schwimmverein 1964 e. V.</t>
  </si>
  <si>
    <t>Erkrath</t>
  </si>
  <si>
    <t>Turn- u. Sportverein Erkrath 1930 e. V.</t>
  </si>
  <si>
    <t>Turn- u. Sportverein Hochdahl 64 e. V.</t>
  </si>
  <si>
    <t>Haan</t>
  </si>
  <si>
    <t>TSV Gruiten 1884 e. V.</t>
  </si>
  <si>
    <t>Hallenberg</t>
  </si>
  <si>
    <t>Heiligenhauser Schwimmverein 1968 e. V.</t>
  </si>
  <si>
    <t>Hilden</t>
  </si>
  <si>
    <t>Turn- u. Sportverein Hilden 1896 e. V.</t>
  </si>
  <si>
    <t>Hildener Allgemeine Turnerschaft von 1864 e. V.</t>
  </si>
  <si>
    <t>Langenfeld (Rheinland)</t>
  </si>
  <si>
    <t>Schwimmverein Langenfeld 1912 e. V.</t>
  </si>
  <si>
    <t>Mettmann</t>
  </si>
  <si>
    <t>Mettmann-Sport e. V.</t>
  </si>
  <si>
    <t>Ratingen</t>
  </si>
  <si>
    <t>ASC Ratingen West von 1973 e. V.</t>
  </si>
  <si>
    <t>Turn- u. Sportverein Lintorf 08 e. V.</t>
  </si>
  <si>
    <t>Turnverein Ratingen 1865 e. V.</t>
  </si>
  <si>
    <t>Velbert</t>
  </si>
  <si>
    <t>Velberter Schwimmverein 1913 e. V.</t>
  </si>
  <si>
    <t>Schwimmverein Neviges e. V.</t>
  </si>
  <si>
    <t>Langenberger Schwimmverein e. V.</t>
  </si>
  <si>
    <t>Wasserfreunde Nierenhof e. V.</t>
  </si>
  <si>
    <t>Wülfrath</t>
  </si>
  <si>
    <t>Turnerbund Wülfrath 1891 e. V.</t>
  </si>
  <si>
    <t>Monheim am Rhein</t>
  </si>
  <si>
    <t>Sportgemeinschaft Monheim 1894/1968 e. V.</t>
  </si>
  <si>
    <t>Monheim</t>
  </si>
  <si>
    <t>Monheimer Schwimm-Club e. V.</t>
  </si>
  <si>
    <t>Dormagen</t>
  </si>
  <si>
    <t>Turn- u. Sportverein Bayer Dormagen e. V.</t>
  </si>
  <si>
    <t>Nideggen</t>
  </si>
  <si>
    <t>SSG Nievenheim-Delrath 1973 e. V.</t>
  </si>
  <si>
    <t>Sportgemeinschaft born-to-swim e.V.</t>
  </si>
  <si>
    <t>Grevenbroich</t>
  </si>
  <si>
    <t>Turnverein Germania Wevelinghoven 1896 e. V.</t>
  </si>
  <si>
    <t>Turnverein Jahn Kapellen/Erft 06 e. V.</t>
  </si>
  <si>
    <t>Turnklub Grevenbroich 1885 e. V.</t>
  </si>
  <si>
    <t>Jüchen</t>
  </si>
  <si>
    <t>Turnverein Jüchen 1879 e. V.</t>
  </si>
  <si>
    <t>Kaarst</t>
  </si>
  <si>
    <t>Verein für Schwimmsport Büttgen 1972 e. V.</t>
  </si>
  <si>
    <t>Korschenbroich</t>
  </si>
  <si>
    <t>DJK Kleinenbroich 1951 e. V.</t>
  </si>
  <si>
    <t>Turnverein Korschenbroich 1900 e. V.</t>
  </si>
  <si>
    <t>Meerbusch</t>
  </si>
  <si>
    <t>Sportverein Grün-Weiß-Rot Büderich e. V.</t>
  </si>
  <si>
    <t>Turn- u. Sportgemeinschaft Neuss-Reuschenberg 45 e. V.</t>
  </si>
  <si>
    <t>Neuss</t>
  </si>
  <si>
    <t>Neusser Schwimmverein 1900 e. V.</t>
  </si>
  <si>
    <t>Turngemeinde Neuss von 1848 e. V.</t>
  </si>
  <si>
    <t>Rommerskirchen</t>
  </si>
  <si>
    <t>Turnverein Rommerskirchen 1924 e. V.</t>
  </si>
  <si>
    <t>Pulheim</t>
  </si>
  <si>
    <t>Schwimmgemeinschaft Rommerskirchen e. V.</t>
  </si>
  <si>
    <t>Brüggen</t>
  </si>
  <si>
    <t>TuRa Brüggen 1923 e. V.</t>
  </si>
  <si>
    <t>Grefrath</t>
  </si>
  <si>
    <t>Turn- u. Sportverein Oedt 1884 e. V.</t>
  </si>
  <si>
    <t>Nettetal</t>
  </si>
  <si>
    <t>Grefrather Schwimmclub e. V.</t>
  </si>
  <si>
    <t>Schwimmverein Aegir 21 Kempen e. V.</t>
  </si>
  <si>
    <t>Turnverein Breyell 1899 e. V.</t>
  </si>
  <si>
    <t>Tönisvorst</t>
  </si>
  <si>
    <t>DJK Teutonia St. Tönis 1920 e. V.</t>
  </si>
  <si>
    <t>Viersen</t>
  </si>
  <si>
    <t>Sportgemeinschaft Dülken 1860/95 e. V.</t>
  </si>
  <si>
    <t>Viersener Schwimmverein 06 e. V.</t>
  </si>
  <si>
    <t>Dülkener Schwimmverein 06 e. V.</t>
  </si>
  <si>
    <t>ASV Einigkeit 1860/03/06 e. V. Süchteln</t>
  </si>
  <si>
    <t>Willich</t>
  </si>
  <si>
    <t>Schwimmverein Willich 1965 e. V.</t>
  </si>
  <si>
    <t>Schwimm-Club Dinslaken e. V.</t>
  </si>
  <si>
    <t>Turnverein Jahn Hiesfeld e. V.</t>
  </si>
  <si>
    <t>Freibadverein Hiesfeld e. V.</t>
  </si>
  <si>
    <t>Hamminkeln</t>
  </si>
  <si>
    <t>Hamminkelner SV 1920/46 e. V.</t>
  </si>
  <si>
    <t>Hünxe</t>
  </si>
  <si>
    <t>Schwimmfreunde Hünxe e. V.</t>
  </si>
  <si>
    <t>Rheinberg</t>
  </si>
  <si>
    <t>Lintforter Schwimm-Club 1957 e. V.</t>
  </si>
  <si>
    <t>Moers</t>
  </si>
  <si>
    <t>Freie Schwimmer Rheinkamp 1927 e. V.</t>
  </si>
  <si>
    <t>Moerser Turnverein von 1850 e. V.</t>
  </si>
  <si>
    <t>S. C. Blau-Weiß Moers e. V.</t>
  </si>
  <si>
    <t>Turnverein Kapellen 1919 e. V.</t>
  </si>
  <si>
    <t>Neukirchen-Vluyn</t>
  </si>
  <si>
    <t>Spielverein Neukirchen 1921 e. V.</t>
  </si>
  <si>
    <t>SV Concordia Ossenberg 1982 e. V.</t>
  </si>
  <si>
    <t>Schermbeck</t>
  </si>
  <si>
    <t>Wassersportverein Schermbeck e.V.</t>
  </si>
  <si>
    <t>Voerde (Niederrhein)</t>
  </si>
  <si>
    <t>Turnverein Voerde 1920 e. V.</t>
  </si>
  <si>
    <t>Wesel</t>
  </si>
  <si>
    <t>1. Weseler Schwimm-Verein 1914 e. V.</t>
  </si>
  <si>
    <t>Xanten</t>
  </si>
  <si>
    <t>Turn- u. Sportfreunde Xanten 05/22 e. V.</t>
  </si>
  <si>
    <t>Baesweiler</t>
  </si>
  <si>
    <t>Eisenbahner Sportverein Aachen 1922 e. V.</t>
  </si>
  <si>
    <t>Aachen</t>
  </si>
  <si>
    <t>SV DJK Forster Linde 1920 e. V.</t>
  </si>
  <si>
    <t>Post-Telekom SV 1925 Aachen e. V.</t>
  </si>
  <si>
    <t>Schwimmverein Neptun 1910 e. V.</t>
  </si>
  <si>
    <t>Aachener Turngemeinde 1862 e. V.</t>
  </si>
  <si>
    <t>Zollsportverein Aachen e. V.</t>
  </si>
  <si>
    <t>Verein für Jugendspiele Laurensberg 1919 e. V.</t>
  </si>
  <si>
    <t>TV Eintracht Aachen-Walheim 1909 e. V.</t>
  </si>
  <si>
    <t>Würselen</t>
  </si>
  <si>
    <t>Aachener Schwimmvereinigung e. V.</t>
  </si>
  <si>
    <t>SV Sportfreunde Aachen-Hörn 1948 e. V.</t>
  </si>
  <si>
    <t>Natur- und Sportfreunde Aachen e. V.</t>
  </si>
  <si>
    <t>DJK Arminia Eilendorf 1919 e. V.</t>
  </si>
  <si>
    <t>Wassersportfreunde Aachen e. V.</t>
  </si>
  <si>
    <t>Verein für Seniorensport e. V.</t>
  </si>
  <si>
    <t>Aix-la-Sports e. V.</t>
  </si>
  <si>
    <t>Aachener Interkultureller Familiensportverein e. V.</t>
  </si>
  <si>
    <t>Mörschwil</t>
  </si>
  <si>
    <t>Rainbow-Sports-Aachen e. V.</t>
  </si>
  <si>
    <t>Interkultureller Familiensport- und Freizeitverein e. V. (IFF e. V.)</t>
  </si>
  <si>
    <t>Freunde und Förderer des Aachener Hochschulsports e. V.</t>
  </si>
  <si>
    <t>Wasserspringverein Aachen 2011 e. V.</t>
  </si>
  <si>
    <t>Bonn</t>
  </si>
  <si>
    <t>Turn- Kraftsport-Verein Duisdorf 1906 e. V.</t>
  </si>
  <si>
    <t>ESV Blau-Rot Bonn e. V.</t>
  </si>
  <si>
    <t>Bonn International School Sport Verein e. V.</t>
  </si>
  <si>
    <t>Bad Godesberg</t>
  </si>
  <si>
    <t>Postsportverein Bonn 1926 e. V.</t>
  </si>
  <si>
    <t>Schwimm- und Sportfreunde Bonn 1905 e. V.</t>
  </si>
  <si>
    <t>Oberkasseler Wassersportverein 1923 e. V.</t>
  </si>
  <si>
    <t>Turn- u. Sportvereinigung Bonn rrh. 1897/07 e. V.</t>
  </si>
  <si>
    <t>Schwimm-Club Hardtberg von 1968 e. V.</t>
  </si>
  <si>
    <t>Schwimm-Club Rhenus Beuel e. V.</t>
  </si>
  <si>
    <t>Schwimmgemeinschaft Wachtberg-Godesberg 1950 e. V.</t>
  </si>
  <si>
    <t>SG im Bundesministerium für Wirtschaft e. V.</t>
  </si>
  <si>
    <t>Köln</t>
  </si>
  <si>
    <t>Mülheimer Turnverein Köln von 1850</t>
  </si>
  <si>
    <t>Polizeisport-Verein Köln 1922 e. V.</t>
  </si>
  <si>
    <t>1. Schwimmverein Köln e. V.</t>
  </si>
  <si>
    <t>Athletik-Sport-Verein Köln e. V.</t>
  </si>
  <si>
    <t>Sport-Club Blau-Weiß Poseidon Köln 1911/13 e. V.</t>
  </si>
  <si>
    <t>Turn- u. Sportverein Köln rrh. 1874 e. V.</t>
  </si>
  <si>
    <t>TPSK 1925 e. V.</t>
  </si>
  <si>
    <t>SV Rhenania Köln 1919 e. V.</t>
  </si>
  <si>
    <t>Turnverein Rodenkirchen 1898 e. V.</t>
  </si>
  <si>
    <t>Köln-Ehrenfelder Damen Schwimmverein 19 e. V.</t>
  </si>
  <si>
    <t>Schwimm-Club Neptun-Köln-Porz 1956 e. V.</t>
  </si>
  <si>
    <t>Freie Wassersport Vereinigung Köln e. V.</t>
  </si>
  <si>
    <t>Sportgemeinschaft Köln-Worringen e. V.</t>
  </si>
  <si>
    <t>DJK Roland Köln-West e. V.</t>
  </si>
  <si>
    <t>Verein für Gesundheitssport und Sporttherapie Köln e. V.</t>
  </si>
  <si>
    <t>DJK STG Köln-Nord e. V.</t>
  </si>
  <si>
    <t>Schwimmclub Aqua Köln 2008 e. V.</t>
  </si>
  <si>
    <t>Kölner Triathlon-Team 01</t>
  </si>
  <si>
    <t>Leverkusen</t>
  </si>
  <si>
    <t>Turn- u. Sportverein Opladen von 1882 e. V.</t>
  </si>
  <si>
    <t>Neukirchener Turnverein 1886 e. V.</t>
  </si>
  <si>
    <t>TSV Bayer 04 Leverkusen e. V.</t>
  </si>
  <si>
    <t>Kopfsprung Köln e. V.</t>
  </si>
  <si>
    <t>Kinder Spiel- u. Sportverein e. V. 1983 Köln</t>
  </si>
  <si>
    <t>SC Janus e. V. Köln</t>
  </si>
  <si>
    <t>Weidener Sportfreunde e. V.</t>
  </si>
  <si>
    <t>Alsdorf</t>
  </si>
  <si>
    <t>Alsdorfer Schwimmverein e. V. 1914</t>
  </si>
  <si>
    <t>Schwimm-Club Alsdorf-Hoengen 1972 e. V.</t>
  </si>
  <si>
    <t>Turnverein Baesweiler 08 e. V.</t>
  </si>
  <si>
    <t>Eschweiler</t>
  </si>
  <si>
    <t>Wasserfreunde Delphin Eschweiler e.V.</t>
  </si>
  <si>
    <t>Herzogenrath</t>
  </si>
  <si>
    <t>Schwimmverein Herzogenrath 1923 e. V.</t>
  </si>
  <si>
    <t>Kohlscheider Schwimmclub 1973 e. V.</t>
  </si>
  <si>
    <t>Monschau</t>
  </si>
  <si>
    <t>TuRa Monschau 1904 e. V.</t>
  </si>
  <si>
    <t>Simmerath</t>
  </si>
  <si>
    <t>Hansa-Gemeinschaft Simmerath 1921 e. V.</t>
  </si>
  <si>
    <t>Stolberg (Rheinland)</t>
  </si>
  <si>
    <t>Stolberger Schwimmverein 1910 e. V.</t>
  </si>
  <si>
    <t>Würselener Schwimm-Club 1962 e. V.</t>
  </si>
  <si>
    <t>Aldenhoven</t>
  </si>
  <si>
    <t>Förderverein Kleinschwimmhalle Siersdorf e. V.</t>
  </si>
  <si>
    <t>Düren</t>
  </si>
  <si>
    <t>Athletik Sport Verein Düren 2012 e. V.</t>
  </si>
  <si>
    <t>Dürener Turnverein 1847 e. V.</t>
  </si>
  <si>
    <t>Linnich</t>
  </si>
  <si>
    <t>Jülicher Wassersportverein 1923 e. V.</t>
  </si>
  <si>
    <t>Bedburg</t>
  </si>
  <si>
    <t>Turnvereinigung Bedburg 1927 e. V.</t>
  </si>
  <si>
    <t>Bergheim</t>
  </si>
  <si>
    <t>SV Erftstolz Niederaußem e. V. 1926</t>
  </si>
  <si>
    <t>Turn- u. Sportverein Kenten 1951 e. V.</t>
  </si>
  <si>
    <t>1. FC Quadrath-Ichendorf 1913/21 e. V.</t>
  </si>
  <si>
    <t>Brühl</t>
  </si>
  <si>
    <t>Brühler Schwimmklub 1923 e. V.</t>
  </si>
  <si>
    <t>Sport- und Bildungsschule KAHRAMANLAR - Die Brühler Helden e.V. Brühl</t>
  </si>
  <si>
    <t>Erftstadt</t>
  </si>
  <si>
    <t>VfB Erftstadt 1919 e. V.</t>
  </si>
  <si>
    <t>Sportgemeinschaft Erftstadt 1970 e. V.</t>
  </si>
  <si>
    <t>Aktiv Club Erftstadt e. V.</t>
  </si>
  <si>
    <t>Frechen</t>
  </si>
  <si>
    <t>Frechener Schwimm-Verein 1972 e. V.</t>
  </si>
  <si>
    <t>Hürth</t>
  </si>
  <si>
    <t>Schwimm-Club Hürth 1930 e. V.</t>
  </si>
  <si>
    <t>Kerpen</t>
  </si>
  <si>
    <t>Schwimmverein Horrem-Sindorf e. V.</t>
  </si>
  <si>
    <t>Sport- und Schwimmverein Kolpingstadt Kerpen e. V.</t>
  </si>
  <si>
    <t>ESV 1925 Horrem e. V.</t>
  </si>
  <si>
    <t>Pulheimer Sport-Club 1924/57 e. V.</t>
  </si>
  <si>
    <t>Wesseling</t>
  </si>
  <si>
    <t>Turn- u. Sportverein Wesseling e. V.</t>
  </si>
  <si>
    <t>Bad Münstereifel</t>
  </si>
  <si>
    <t>Mechernicher Schwimmclub e. V.</t>
  </si>
  <si>
    <t>Zülpich</t>
  </si>
  <si>
    <t>Schwimmclub Zülpich e. V.</t>
  </si>
  <si>
    <t>Erkelenz</t>
  </si>
  <si>
    <t>Turnverein Erkelenz 1860 e. V.</t>
  </si>
  <si>
    <t>Geilenkirchen</t>
  </si>
  <si>
    <t>Allgemeiner Turnverein 1927 Geilenkirchen e. V.</t>
  </si>
  <si>
    <t>Turn- und Spielverein Oberbruch 1909 e. V.</t>
  </si>
  <si>
    <t>Hückelhoven</t>
  </si>
  <si>
    <t>Schwimm- und Sportclub Rurtal Hückelhoven 1963 e. V.</t>
  </si>
  <si>
    <t>Übach-Palenberg</t>
  </si>
  <si>
    <t>VFR Übach-Palenberg e. V.</t>
  </si>
  <si>
    <t>Wegberg</t>
  </si>
  <si>
    <t>TuS 1900 Wegberg e. V.</t>
  </si>
  <si>
    <t>Freie Schwimmer Wegberg 1993 e. V.</t>
  </si>
  <si>
    <t>Bergneustadt</t>
  </si>
  <si>
    <t>Bergneustädter Schwimmverein 1932 e. V.</t>
  </si>
  <si>
    <t>NISA Sport- und Kulturverein Bergneustadt e. V.</t>
  </si>
  <si>
    <t>Sport- und Förderverein Freibad Bergneustadt e. V.</t>
  </si>
  <si>
    <t>TuS von 1881 Derschlag e. V.</t>
  </si>
  <si>
    <t>Gummersbach</t>
  </si>
  <si>
    <t>Aqua-Sport-Club Gummersbach e. V.</t>
  </si>
  <si>
    <t>Hückeswagen</t>
  </si>
  <si>
    <t>Allgemeiner Turnverein Hückeswagen von 1850 e. V.</t>
  </si>
  <si>
    <t>IG Frühschwimmer Freizeitbad Hückeswagen e. V.</t>
  </si>
  <si>
    <t>Lindlar</t>
  </si>
  <si>
    <t>Wasser- und Schwimmsport-Club Lindlar 1997 e. V.</t>
  </si>
  <si>
    <t>Nümbrecht</t>
  </si>
  <si>
    <t>DLRG OG Nümbrecht e. V.</t>
  </si>
  <si>
    <t>Linz am Rhein</t>
  </si>
  <si>
    <t>Schwimmverein Nümbrecht e.V.</t>
  </si>
  <si>
    <t>Radevormwald</t>
  </si>
  <si>
    <t>TSV Schwarz-Weiß Radevormwald e. V.</t>
  </si>
  <si>
    <t>Reichshof</t>
  </si>
  <si>
    <t>WasserSport Hunsheim e. V.</t>
  </si>
  <si>
    <t>Turn- und Sportverein Reichshof 1883/1929 e. V.</t>
  </si>
  <si>
    <t>Waldbröl</t>
  </si>
  <si>
    <t>Schwimmverein Waldbröl e. V.</t>
  </si>
  <si>
    <t>Wiehl</t>
  </si>
  <si>
    <t>WasserSportGemeinschaft Wiehl e. V.</t>
  </si>
  <si>
    <t>Wipperfürth</t>
  </si>
  <si>
    <t>TV Wipperfürth 1861 e. V.</t>
  </si>
  <si>
    <t>Bergisch Gladbach</t>
  </si>
  <si>
    <t>Schwimmverein Bergisch Gladbach 1920/71 e. V.</t>
  </si>
  <si>
    <t>SV Blau-Weiß Hand e. V.</t>
  </si>
  <si>
    <t>Turnverein Refrath 1893 e. V.</t>
  </si>
  <si>
    <t>Turnerschaft Bergisch Gladbach 1879 e. V.</t>
  </si>
  <si>
    <t>Burscheid</t>
  </si>
  <si>
    <t>Burscheider Turngemeinde 1867 e. V.</t>
  </si>
  <si>
    <t>Verein für Breitensport Kürten e. V.</t>
  </si>
  <si>
    <t>Leichlingen (Rheinland)</t>
  </si>
  <si>
    <t>Leichlinger Schwimmverein 02 e. V.</t>
  </si>
  <si>
    <t>Overath</t>
  </si>
  <si>
    <t>Bergischer Schwimmclub 68 Overath/Rösrath e. V</t>
  </si>
  <si>
    <t>Wermelskirchen</t>
  </si>
  <si>
    <t>Wermelskirchener Turnverein 1860 e. V.</t>
  </si>
  <si>
    <t>SV Freibad Dabringhausen e. V.</t>
  </si>
  <si>
    <t>Bad Honnef</t>
  </si>
  <si>
    <t>Schwimmsportgemeinschaft Siebengebirge 1955/71 e. V.</t>
  </si>
  <si>
    <t>Eitorf</t>
  </si>
  <si>
    <t>Turnverein Eitorf 1894 e. V.</t>
  </si>
  <si>
    <t>Hennef</t>
  </si>
  <si>
    <t>Hennefer Turnverein 1895 e. V.</t>
  </si>
  <si>
    <t>Meckenheim</t>
  </si>
  <si>
    <t>Meckenheimer Sportverein e. V.</t>
  </si>
  <si>
    <t>Much</t>
  </si>
  <si>
    <t>Turn- u. Sportverein Much 1913 e. V.</t>
  </si>
  <si>
    <t>Neunkirchen-Seelscheid</t>
  </si>
  <si>
    <t>Turnverein 1908 Neunkirchen e. V.</t>
  </si>
  <si>
    <t>Niederkassel</t>
  </si>
  <si>
    <t>Spvg. Lülsdorf-Ranzel 1959 e. V.</t>
  </si>
  <si>
    <t>Rheinbach</t>
  </si>
  <si>
    <t>Turnverein Rheinbach 1905 e. V.</t>
  </si>
  <si>
    <t>Ruppichteroth</t>
  </si>
  <si>
    <t>Turnverein 1888 Ruppichteroth e. V.</t>
  </si>
  <si>
    <t>Sankt Augustin</t>
  </si>
  <si>
    <t>ASV Sankt Augustin 1956 e. V.</t>
  </si>
  <si>
    <t>Siegburg</t>
  </si>
  <si>
    <t>Schwimmverein Hellas Siegburg 1923 e. V.</t>
  </si>
  <si>
    <t>Troisdorf</t>
  </si>
  <si>
    <t>Schwimmsportfreunde Sieglar 60 e. V.</t>
  </si>
  <si>
    <t>Troisdorfer Schwimmverein Wasserfreunde Blau-Weiß e. V. 1923</t>
  </si>
  <si>
    <t>Bottrop</t>
  </si>
  <si>
    <t>Schwimm-Vereinigung Bottrop 1924 e. V.</t>
  </si>
  <si>
    <t>Schwimmverein 1911 Bottrop e. V.</t>
  </si>
  <si>
    <t>TSG Kirchhellen e.V.</t>
  </si>
  <si>
    <t>Marl</t>
  </si>
  <si>
    <t>SC Aegir 1936 e. V. Gelsenkirchen</t>
  </si>
  <si>
    <t>Gelsenkirchen</t>
  </si>
  <si>
    <t>Schwimmvereinigung Gelsenkirchen- Horst 1964 e. V.</t>
  </si>
  <si>
    <t>Schwimmverein Buer 1924 e. V.</t>
  </si>
  <si>
    <t>Schwimm-Club Gelsenkirchen 04 e. V.</t>
  </si>
  <si>
    <t>Schwimm-Club Delphin Gelsenkirchen Buer e. V.</t>
  </si>
  <si>
    <t>Münster</t>
  </si>
  <si>
    <t>Turngemeinde Münster von 1862 e. V.</t>
  </si>
  <si>
    <t>Turn- u. Sportverein Hiltrup 1930 e. V.</t>
  </si>
  <si>
    <t>Dyckburg</t>
  </si>
  <si>
    <t>TSV Handorf 1926/64 e. V.</t>
  </si>
  <si>
    <t>Turn- u. Sportverein Angelmodde 1967 e. V.</t>
  </si>
  <si>
    <t>DJK Sportclub Nienberge e. V.</t>
  </si>
  <si>
    <t>SC Westfalia Kinderhaus 1920 e. V.</t>
  </si>
  <si>
    <t>Schwimmvereinigung Münster von 1891 e. V.</t>
  </si>
  <si>
    <t>Wasser- und Freizeit Münster e. V.</t>
  </si>
  <si>
    <t>Ahaus</t>
  </si>
  <si>
    <t>VfL Ahaus 1892 e. V.</t>
  </si>
  <si>
    <t>DLRG OG Ahaus e. V.</t>
  </si>
  <si>
    <t>Bocholt</t>
  </si>
  <si>
    <t>Turner u. Ballspieler Bocholt 1907 e. V.</t>
  </si>
  <si>
    <t>Turn- und Sportverein Bocholt von 1867/1896 e. V.</t>
  </si>
  <si>
    <t>Bocholter Wassersportverein 1920 e. V.</t>
  </si>
  <si>
    <t>Tauchsportclub Bocholt e. V.</t>
  </si>
  <si>
    <t>Gronau (Westfalen)</t>
  </si>
  <si>
    <t>Schwimmverein Gronau 1910 e. V.</t>
  </si>
  <si>
    <t>Schwimmverein Epe 1959 e. V.</t>
  </si>
  <si>
    <t>Vreden</t>
  </si>
  <si>
    <t>TV Vreden 1922 e. V.</t>
  </si>
  <si>
    <t>Schwimm-Club Coesfeld 1951 e. V.</t>
  </si>
  <si>
    <t>Dülmen</t>
  </si>
  <si>
    <t>Schwimmverein Wasserfreunde Dülmen 1966 e. V.</t>
  </si>
  <si>
    <t>Coesfeld</t>
  </si>
  <si>
    <t>Olfener Schwimmclub 2007 e. V.</t>
  </si>
  <si>
    <t>Ahlen</t>
  </si>
  <si>
    <t>Ahlener Sportgemeinschaft 93 e. V.</t>
  </si>
  <si>
    <t>Kreis Warendorf</t>
  </si>
  <si>
    <t>Beckumer Schwimmclub e. V.</t>
  </si>
  <si>
    <t>Beckum</t>
  </si>
  <si>
    <t>SV Undine Beckum-Neubeckum e. V.</t>
  </si>
  <si>
    <t>Oelde</t>
  </si>
  <si>
    <t>TV Jahn Oelde 1892 e. V.</t>
  </si>
  <si>
    <t>Ostbevern</t>
  </si>
  <si>
    <t>Ballsportverein Ostbevern 1923 e. V.</t>
  </si>
  <si>
    <t>Sendenhorst</t>
  </si>
  <si>
    <t>Sportgemeinschaft Sendenhorst 1910 e. V.</t>
  </si>
  <si>
    <t>Warendorf</t>
  </si>
  <si>
    <t>Warendorfer Sportunion 1895 e. V.</t>
  </si>
  <si>
    <t>Fecht- und Sportgemeinschaft Warendorf e. V.</t>
  </si>
  <si>
    <t>Castrop-Rauxel</t>
  </si>
  <si>
    <t>Schwimm-Club Hellas Castrop-Rauxel 1924 e. V.</t>
  </si>
  <si>
    <t>Schwimmverein Poseidon Castrop-Rauxel e. V.</t>
  </si>
  <si>
    <t>SV Magellan e.V.</t>
  </si>
  <si>
    <t>Tauchclub Tümmler e. V.</t>
  </si>
  <si>
    <t>Dortmund</t>
  </si>
  <si>
    <t>Tauchverein Castrop-Rauxel</t>
  </si>
  <si>
    <t>Datteln</t>
  </si>
  <si>
    <t>Dattelner Schwimmclub 1966 e. V.</t>
  </si>
  <si>
    <t>Dorsten</t>
  </si>
  <si>
    <t>Schwimmverein Delphin Dorsten e. V.</t>
  </si>
  <si>
    <t>Wasserfreunde Atlantis Lembeck e. V.</t>
  </si>
  <si>
    <t>Freizeit-, Gesundheits- und Breitensportverein Dorsten-Wulfen 2018 e.V.</t>
  </si>
  <si>
    <t>Trägerverein Schwimmbad Lembeck e. V.</t>
  </si>
  <si>
    <t>Haltern am See</t>
  </si>
  <si>
    <t>Schwimmverein Haltern 1974 e. V.</t>
  </si>
  <si>
    <t>Herten</t>
  </si>
  <si>
    <t>Schwimmverein TuS 1925 Herten e. V.</t>
  </si>
  <si>
    <t>Recklinghausen</t>
  </si>
  <si>
    <t>Schwimmverein Wasserfreunde Marl 1924 e. V.</t>
  </si>
  <si>
    <t>Turn- u. Sportverein Marl-Hüls 1912 e. V.</t>
  </si>
  <si>
    <t>VfL Hüls e. V.</t>
  </si>
  <si>
    <t>Schwimm- und Sportverein Marl-Hamm e. V.</t>
  </si>
  <si>
    <t>Freibad Hüls e. V.</t>
  </si>
  <si>
    <t>Oer-Erkenschwick</t>
  </si>
  <si>
    <t>Schwimmverein Neptun Erkenschwick e. V.</t>
  </si>
  <si>
    <t>Schwimmverein Blau-Weiß e. V. Recklinghausen</t>
  </si>
  <si>
    <t>Schwimmverein Neptun 1928 e. V. Recklinghausen</t>
  </si>
  <si>
    <t>Turn- u. Wassersportverein Recklinghausen-Süd 1886 e. V.</t>
  </si>
  <si>
    <t>Waltrop</t>
  </si>
  <si>
    <t>Schwimmverein DJK Teutonia Waltrop e. V.</t>
  </si>
  <si>
    <t>Gladbeck</t>
  </si>
  <si>
    <t>Schwimmverein Gladbeck von 1913 e. V.</t>
  </si>
  <si>
    <t>VfL Gladbeck 1921 e. V.</t>
  </si>
  <si>
    <t>Altenberge</t>
  </si>
  <si>
    <t>Schwimmverein Grün-Schwarz Altenberge e. V.</t>
  </si>
  <si>
    <t>Emsdetten</t>
  </si>
  <si>
    <t>Turnverein Emsdetten 1898 e. V.</t>
  </si>
  <si>
    <t>Greven</t>
  </si>
  <si>
    <t>TV Eintracht Greven 1898 e. V.</t>
  </si>
  <si>
    <t>Hörstel</t>
  </si>
  <si>
    <t>SV Teuto Riesenbeck e. V.</t>
  </si>
  <si>
    <t>Ibbenbüren</t>
  </si>
  <si>
    <t>Turnverein Ibbenbüren 1860 e. V.</t>
  </si>
  <si>
    <t>Verein der Frühschwimmer e. V. Ibbenbüren</t>
  </si>
  <si>
    <t>Lengerich</t>
  </si>
  <si>
    <t>Turnverein Lengerich von 1879 e. V.</t>
  </si>
  <si>
    <t>Lienen</t>
  </si>
  <si>
    <t>SV Schwarz-Weiß Lienen 1931 e. V.</t>
  </si>
  <si>
    <t>Ochtrup</t>
  </si>
  <si>
    <t>SC Arminia Ochtrup 1912 e. V.</t>
  </si>
  <si>
    <t>Recke</t>
  </si>
  <si>
    <t>Turn- u. Sportverein Recke 1927 e. V.</t>
  </si>
  <si>
    <t>Rheine</t>
  </si>
  <si>
    <t>Schwimmverein Rheine 1968 e. V.</t>
  </si>
  <si>
    <t>Turnverein Jahn Rheine 1885 e. V.</t>
  </si>
  <si>
    <t>Steinfurt</t>
  </si>
  <si>
    <t>Schwimmverein Olympia Borghorst 1948 e. V.</t>
  </si>
  <si>
    <t>Bielefeld</t>
  </si>
  <si>
    <t>Wasserfreunde Bielefeld 1922 e. V.</t>
  </si>
  <si>
    <t>Turn- u. Sportverein Jöllenbeck e. V.</t>
  </si>
  <si>
    <t>TuS 08 Senne I e. V.</t>
  </si>
  <si>
    <t>Anstoß Bielefeld e. V.</t>
  </si>
  <si>
    <t>Schwimmverein Dornberg 1948 e. V.</t>
  </si>
  <si>
    <t>TuS Einigkeit Hillegossen von 1905 e. V.</t>
  </si>
  <si>
    <t>TuS Brake von 1896 e. V.</t>
  </si>
  <si>
    <t>Sportvereinigung Heepen e. V. 1894</t>
  </si>
  <si>
    <t>Sportfreunde Sennestadt 1910 e. V.</t>
  </si>
  <si>
    <t>1. Bielefelder Schwimmverein von 1902 e. V.</t>
  </si>
  <si>
    <t>SV Brackwede 1890/1945 e. V.</t>
  </si>
  <si>
    <t>Vlotho</t>
  </si>
  <si>
    <t>Inform e. V. Bielefeld</t>
  </si>
  <si>
    <t>Gütersloh</t>
  </si>
  <si>
    <t>Gütersloher Schwimmverein von 1906 e. V.</t>
  </si>
  <si>
    <t>Harsewinkel</t>
  </si>
  <si>
    <t>TSG Harsewinkel von 1925 e. V.</t>
  </si>
  <si>
    <t>Rheda-Wiedenbrück</t>
  </si>
  <si>
    <t>Wiedenbrücker Turnverein e. V. von 1887</t>
  </si>
  <si>
    <t>TSG Schwarz-Gelb Rheda von 1861 e. V.</t>
  </si>
  <si>
    <t>Rietberg</t>
  </si>
  <si>
    <t>TuS Viktoria 1910 e. V. Rietberg</t>
  </si>
  <si>
    <t>Schloß Holte-Stukenbrock</t>
  </si>
  <si>
    <t>SSC Schloß-Holte Stukenbrock 1990 e. V.</t>
  </si>
  <si>
    <t>Kreis Gütersloh</t>
  </si>
  <si>
    <t>Schwimm-Club Steinhagen-Amshausen e. V.</t>
  </si>
  <si>
    <t>Versmold</t>
  </si>
  <si>
    <t>Spvg. Versmold 1945 e. V.</t>
  </si>
  <si>
    <t>Bünde</t>
  </si>
  <si>
    <t>Turngemeinde Ennigloh von 1887 e. V.</t>
  </si>
  <si>
    <t>Enger</t>
  </si>
  <si>
    <t>Turnverein Concordia von 1864 Enger e. V.</t>
  </si>
  <si>
    <t>Herford</t>
  </si>
  <si>
    <t>Polizeisport-Verein Herford e. V.</t>
  </si>
  <si>
    <t>Sport-Club Herford e. V.</t>
  </si>
  <si>
    <t>Turngemeinde von 1860 e. V. Herford</t>
  </si>
  <si>
    <t>Löhne</t>
  </si>
  <si>
    <t>Schwimm-Club Aquarius Löhne von 1975 e. V.</t>
  </si>
  <si>
    <t>Bad Driburg</t>
  </si>
  <si>
    <t>TuS Bad Driburg 1893 e. V.</t>
  </si>
  <si>
    <t>Warburg</t>
  </si>
  <si>
    <t>Schwimmverein Warburg 86</t>
  </si>
  <si>
    <t>Bad Salzuflen</t>
  </si>
  <si>
    <t>TV Eintracht Bad Salzuflen von 1877 e. V.</t>
  </si>
  <si>
    <t>Turngemeinde Schötmar von 1863 e. V.</t>
  </si>
  <si>
    <t>Blomberg</t>
  </si>
  <si>
    <t>Blomberger SV von 1920 e. V.</t>
  </si>
  <si>
    <t>Detmold</t>
  </si>
  <si>
    <t>Schwimmverein Detmold 06/21 e. V.</t>
  </si>
  <si>
    <t>Extertal</t>
  </si>
  <si>
    <t>TSV Bösingfeld von 1908 e. V.</t>
  </si>
  <si>
    <t>Förderverein Schul- und Breitensport Extertal e. V.</t>
  </si>
  <si>
    <t>Lage</t>
  </si>
  <si>
    <t>TG Lage v. 1862 e. V.</t>
  </si>
  <si>
    <t>Lemgo</t>
  </si>
  <si>
    <t>Turnverein Lemgo von 1863 e. V.</t>
  </si>
  <si>
    <t>Oerlinghausen</t>
  </si>
  <si>
    <t>TuS Helpup von 1911 e. V.</t>
  </si>
  <si>
    <t>Bad Oeynhausen</t>
  </si>
  <si>
    <t>Schwimmverein 08/21 Bad Oeynhausen e. V.</t>
  </si>
  <si>
    <t>Rahden</t>
  </si>
  <si>
    <t>ATSV Espelkamp-Mittwald e. V. von 1950</t>
  </si>
  <si>
    <t>Espelkamp</t>
  </si>
  <si>
    <t>Verein für Bewegung, Sport und Gesundheit Espelkamp e. V. (BSG)</t>
  </si>
  <si>
    <t>Lübbecke</t>
  </si>
  <si>
    <t>Schwimmverein Neptun Lübbecke e. V.</t>
  </si>
  <si>
    <t>Minden</t>
  </si>
  <si>
    <t>Sportverein 1860 Minden e. V.</t>
  </si>
  <si>
    <t>Porta Westfalica</t>
  </si>
  <si>
    <t>Schwimm-Club Porta 80 e. V.</t>
  </si>
  <si>
    <t>Bad Lippspringe</t>
  </si>
  <si>
    <t>Schwimmverein Bad Lippspringe e. V.</t>
  </si>
  <si>
    <t>Delbrück</t>
  </si>
  <si>
    <t>DJK Graf Sporck Delbrück 1920 e. V.</t>
  </si>
  <si>
    <t>Hövelhof</t>
  </si>
  <si>
    <t>Hövelhofer Schwimmverein e. V.</t>
  </si>
  <si>
    <t>Paderborn</t>
  </si>
  <si>
    <t>Schwimmverein Poseidon Schloß-Neuhaus e. V.</t>
  </si>
  <si>
    <t>1. Paderborner Schwimmverein von 1911 e. V.</t>
  </si>
  <si>
    <t>Turn- u. Rasensportgemeinde Elsen e. V. 1894/1911</t>
  </si>
  <si>
    <t>Bochum</t>
  </si>
  <si>
    <t>Schwimmverein Blau-Weiß Bochum 1986 e. V.</t>
  </si>
  <si>
    <t>Freie Schwimmer Bochum 1919 e. V.</t>
  </si>
  <si>
    <t>Linden-Dahlhauser Schwimmverein 1921 e. V.</t>
  </si>
  <si>
    <t>SV Langendreer 04 Schwimmen e. V.</t>
  </si>
  <si>
    <t>SV Rot-Weiß Bochum-Stiepel 04 e. V.</t>
  </si>
  <si>
    <t>Wassersportverein Langendreer-Werne e. V.</t>
  </si>
  <si>
    <t>Schwimmverein Delphin Wattenscheid 58 e. V.</t>
  </si>
  <si>
    <t>Herne</t>
  </si>
  <si>
    <t>SV Bochum 03 e. V.</t>
  </si>
  <si>
    <t>Wassersportclub Blau Gelb Delphin Bochum e. V.</t>
  </si>
  <si>
    <t>Sportclub Ruhr-Universität Schwimmen e. V.</t>
  </si>
  <si>
    <t>Schwimm-Club Delphin Dortmund 1968 e. V.</t>
  </si>
  <si>
    <t>TV Grüne Linde Lütgendortmund 1901 e. V.</t>
  </si>
  <si>
    <t>TV Gut-Heil 1865 e. V. Do-Aplerbeck</t>
  </si>
  <si>
    <t>Schwimmverein Westfalen Dortmund von 1896 e. V.</t>
  </si>
  <si>
    <t>Schwimmverein Hellas Dortmund 1923 e. V.</t>
  </si>
  <si>
    <t>Wassersportverein Dortmund-Nette e. V.</t>
  </si>
  <si>
    <t>Post- und Telekom-Sportverein Dortmund 1926 e. V.</t>
  </si>
  <si>
    <t>TuS Westfalia Hombruch 1891 e. V.</t>
  </si>
  <si>
    <t>Freier Sportverein von 1898 Dortmund e. V.</t>
  </si>
  <si>
    <t>TuS Eving-Lindenhorst 1945 e. V.</t>
  </si>
  <si>
    <t>DJK Ewaldi Aplerbeck 1930 e. V.</t>
  </si>
  <si>
    <t>Eisenbahn-SV Rote Erde 1928 Dortmund e. V.</t>
  </si>
  <si>
    <t>Schwimm- und Sport-Club Hörde 54/58 e. V.</t>
  </si>
  <si>
    <t>VfL Kemminghausen 1925 e. V.</t>
  </si>
  <si>
    <t>Allgemeiner Turnverein Dorstfeld 1878 e. V.</t>
  </si>
  <si>
    <t>Schwerte</t>
  </si>
  <si>
    <t>Schwimmgemeinschaft Dortmund-Süd 1983 e. V.</t>
  </si>
  <si>
    <t>Tri-Geckos Dortmund e. V.</t>
  </si>
  <si>
    <t>Hagen</t>
  </si>
  <si>
    <t>Schwimmverein Hagen von 1894 e. V.</t>
  </si>
  <si>
    <t>Vorhaller Turn- u. Spielverein von 1879 e. V.</t>
  </si>
  <si>
    <t>TSV Hagen 1860 e. V.</t>
  </si>
  <si>
    <t>Polizeisport-Verein Hagen 1927 e. V.</t>
  </si>
  <si>
    <t>Schwimmverein Westfalen Hagen e. V.</t>
  </si>
  <si>
    <t>Turn-Spielverein Dahl 1878 e. V.</t>
  </si>
  <si>
    <t>Hohenlimburger Schwimmverein e. V.</t>
  </si>
  <si>
    <t>Hamm</t>
  </si>
  <si>
    <t>Schwimmverein Heessen 1950 e. V.</t>
  </si>
  <si>
    <t>Hammer Sportclub 2008 e. V.</t>
  </si>
  <si>
    <t>Turn- u. Wassersportverein Bockum-Hövel 08 e. V.</t>
  </si>
  <si>
    <t>Wassersportverein Herringen von 1929 e. V.</t>
  </si>
  <si>
    <t>Turn- u. Sportverein Hamm 1859 e. V.</t>
  </si>
  <si>
    <t>Schwimmverein Delphin Hamm 1980 e. V.</t>
  </si>
  <si>
    <t>Herner Turn-Club 1880 e. V.</t>
  </si>
  <si>
    <t>Schwimm-Club Hellas Wanne-Eickel e. V.</t>
  </si>
  <si>
    <t>Schwimmverein Neptun Herne 1923 e. V.</t>
  </si>
  <si>
    <t>Sportgemeinschaft Friedrich der Große e. V. Herne</t>
  </si>
  <si>
    <t>Schwimm-Club Wiking e. V. Herne</t>
  </si>
  <si>
    <t>SC Westfalia 04 e. V. Herne</t>
  </si>
  <si>
    <t>SC Aufruhr e. V.</t>
  </si>
  <si>
    <t>Schwimmverein für muslimische Frauen e. V.</t>
  </si>
  <si>
    <t>Deutscher Sport-Club Wanne-Eickel Wasser- und Gesundheitssport e. V.</t>
  </si>
  <si>
    <t>Breckerfeld</t>
  </si>
  <si>
    <t>Turn- u. Skiklub Breckerfeld 1877 e. V.</t>
  </si>
  <si>
    <t>Schwimmgemeinschaft Ennepetal e. V.</t>
  </si>
  <si>
    <t>Schwelm</t>
  </si>
  <si>
    <t>Wasserfreunde Gevelsberg 1965 e. V.</t>
  </si>
  <si>
    <t>Hattingen</t>
  </si>
  <si>
    <t>Schwimmverein Hattingen 68 e. V.</t>
  </si>
  <si>
    <t>Sportgemeinschaft Welper 1893 e. V.</t>
  </si>
  <si>
    <t>Turnverein Hattingen 1968 e. V.</t>
  </si>
  <si>
    <t>VfL Niederwenigern 1963 e. V.</t>
  </si>
  <si>
    <t>Förderverein Lehrschwimmbad Grundschule Bruchfeld e. V.</t>
  </si>
  <si>
    <t>Herdecke</t>
  </si>
  <si>
    <t>Wassersportfreunde Herdecke 11 e. V.</t>
  </si>
  <si>
    <t>Schwelmer Sport-Club 1895 e. V.</t>
  </si>
  <si>
    <t>Sporttaucher Club Volmarstein e. V.</t>
  </si>
  <si>
    <t>Wetter (Ruhr)</t>
  </si>
  <si>
    <t>Turn- u. Spielverein Wengern 1879 e. V.</t>
  </si>
  <si>
    <t>Trägerverein Unser Freibad am See Wetter e. V.</t>
  </si>
  <si>
    <t>DJK TuS Ruhrtal Witten 1919 e. V.</t>
  </si>
  <si>
    <t>Witten</t>
  </si>
  <si>
    <t>Turngemeinde Witten von 1848 e. V.</t>
  </si>
  <si>
    <t>Sport Union Annen e. V.</t>
  </si>
  <si>
    <t>DJK Blau-Weiß Annen 1925 e. V.</t>
  </si>
  <si>
    <t>Schwimmvereinigung Witten 1884/1909 e. V.</t>
  </si>
  <si>
    <t>PV Triathlon Witten e. V.</t>
  </si>
  <si>
    <t>Arnsberg</t>
  </si>
  <si>
    <t>Schwimmverein Neptun Neheim-Hüsten e. V.</t>
  </si>
  <si>
    <t>Turn- u. Sportverein 1896 e. V. Oeventrop</t>
  </si>
  <si>
    <t>Schwimmverein Aegir Arnsberg e. V.</t>
  </si>
  <si>
    <t>Bestwig</t>
  </si>
  <si>
    <t>Turn- u. Sportverein Velmede-Bestwig 92/07 e. V.</t>
  </si>
  <si>
    <t>Brilon</t>
  </si>
  <si>
    <t>TV Brilon 1884 e. V.</t>
  </si>
  <si>
    <t>Marsberg</t>
  </si>
  <si>
    <t>Schwimmverein Marsberg e. V.</t>
  </si>
  <si>
    <t>Meschede</t>
  </si>
  <si>
    <t>SSV Meschede 1882 e. V.</t>
  </si>
  <si>
    <t>TuRa Freienohl 1888/09 e. V.</t>
  </si>
  <si>
    <t>Trägerverein Lehrschwimmbad e. V.</t>
  </si>
  <si>
    <t>Sundern (Sauerland)</t>
  </si>
  <si>
    <t>TuS 1886 Sundern e. V.</t>
  </si>
  <si>
    <t>Winterberg</t>
  </si>
  <si>
    <t>SC Neuastenberg-Langewiese 1908 e. V.</t>
  </si>
  <si>
    <t>Lüdenscheid</t>
  </si>
  <si>
    <t>Schwimm-Sport-Gemeinschaft Altena 08/47 e. V.</t>
  </si>
  <si>
    <t>Altena</t>
  </si>
  <si>
    <t>Schwimm-Club Gut-Naß Altena 1923 e. V.</t>
  </si>
  <si>
    <t>Balve</t>
  </si>
  <si>
    <t>Schwimmverein Wasserfreunde 79 Balve e. V.</t>
  </si>
  <si>
    <t>Hemer</t>
  </si>
  <si>
    <t>Schwimmverein Hemer 1921 e. V.</t>
  </si>
  <si>
    <t>Iserlohn</t>
  </si>
  <si>
    <t>Iserlohn Schleddenhofer Bade und Schwimmverein e. V.</t>
  </si>
  <si>
    <t>Schwimmverein Iserlohn 1895 e. V.</t>
  </si>
  <si>
    <t>SV Albatros Letmathe 96 e. V.</t>
  </si>
  <si>
    <t>Wassersportverein Hennen e. V.</t>
  </si>
  <si>
    <t>Kierspe</t>
  </si>
  <si>
    <t>Turn- und Sportverein Kierspe 1879/1904 e. V.</t>
  </si>
  <si>
    <t>Wasserfreunde Lüdenscheid e. V.</t>
  </si>
  <si>
    <t>Menden (Sauerland)</t>
  </si>
  <si>
    <t>Schwimmverein Bieber 67 e. V. Lendringsen</t>
  </si>
  <si>
    <t>Mendener Schwimmverein 03 e. V.</t>
  </si>
  <si>
    <t>Nachrodt-Wiblingwerde</t>
  </si>
  <si>
    <t>Turn- u. Spielverein Nachrodt-Obstfeld 1891 e. V.</t>
  </si>
  <si>
    <t>Neuenrade</t>
  </si>
  <si>
    <t>Turn- u. Sportverein Neuenrade 1862/1905 e. V.</t>
  </si>
  <si>
    <t>Schwimmverein Plettenberg 1951 e. V.</t>
  </si>
  <si>
    <t>Plettenberg</t>
  </si>
  <si>
    <t>Aqua-Sports Plettenberg e. V.</t>
  </si>
  <si>
    <t>Werdohl</t>
  </si>
  <si>
    <t>TuS Jahn Werdohl 1874 e. V.</t>
  </si>
  <si>
    <t>Attendorn</t>
  </si>
  <si>
    <t>Schwimm-Club Schwarz-Weiß Attendorn 1965 e. V.</t>
  </si>
  <si>
    <t>Turnverein Attendorn 1900 e. V.</t>
  </si>
  <si>
    <t>Drolshagen</t>
  </si>
  <si>
    <t>Turn - u. Sportverein Drolshagen 1909 e. V.</t>
  </si>
  <si>
    <t>Finnentrop</t>
  </si>
  <si>
    <t>Schwimmverein Wasserfreunde Finnentrop e. V.</t>
  </si>
  <si>
    <t>Olpe</t>
  </si>
  <si>
    <t>Turnverein Olpe 1848 e. V.</t>
  </si>
  <si>
    <t>Bad Berleburg</t>
  </si>
  <si>
    <t>VfL Bad Berleburg 1863 e. V.</t>
  </si>
  <si>
    <t>Erndtebrück</t>
  </si>
  <si>
    <t>Turn- und Sportverein 1895 e. V.</t>
  </si>
  <si>
    <t>Hilchenbach</t>
  </si>
  <si>
    <t>Turnverein Allenbach e. V. 1892</t>
  </si>
  <si>
    <t>Netphen</t>
  </si>
  <si>
    <t>Turnverein Einigkeit 1900 e. V. Netphen e. V.</t>
  </si>
  <si>
    <t>Siegen</t>
  </si>
  <si>
    <t>Schwimmvereinigung Neptun-Siegerland 1913 e. V.</t>
  </si>
  <si>
    <t>Turn- u. Sportverein auf den Hütten 1885 e. V.</t>
  </si>
  <si>
    <t>Anröchte</t>
  </si>
  <si>
    <t>TuS 06 Westfälische Eiche Anröchte e. V.</t>
  </si>
  <si>
    <t>Geseke</t>
  </si>
  <si>
    <t>Turnverein Geseke 1862 e. V.</t>
  </si>
  <si>
    <t>Lippstadt</t>
  </si>
  <si>
    <t>Lippstädter Spielverein Teutonia 08 e. V.</t>
  </si>
  <si>
    <t>SV Blau-Weiß Eickelborn 1925 e. V.</t>
  </si>
  <si>
    <t>Möhnesee</t>
  </si>
  <si>
    <t>Schwimmverein Möhnewelle e. V.</t>
  </si>
  <si>
    <t>Kreis Soest</t>
  </si>
  <si>
    <t>SV Wasserfreunde Soest von 1913 e. V.</t>
  </si>
  <si>
    <t>Werl</t>
  </si>
  <si>
    <t>Schwimm-Club Hellweg e. V. WERL</t>
  </si>
  <si>
    <t>Werne</t>
  </si>
  <si>
    <t>Schwimmverein Heil Bergkamen von 1910 e. V.</t>
  </si>
  <si>
    <t>Bergkamen</t>
  </si>
  <si>
    <t>Turn- u. Rasensportverein Bergkamen 1945 e. V.</t>
  </si>
  <si>
    <t>Bönen</t>
  </si>
  <si>
    <t>Turn- u. Sportvereinigung Bönen 01 e. V.</t>
  </si>
  <si>
    <t>Kamen</t>
  </si>
  <si>
    <t>Schwimmverein Westick-Kaiserau 1952 e. V.</t>
  </si>
  <si>
    <t>Turngemeinde Heeren-Werve 1926 e. V.</t>
  </si>
  <si>
    <t>Schwimmverein Kamen 1891 e. V.</t>
  </si>
  <si>
    <t>Lünen</t>
  </si>
  <si>
    <t>Schwimmverein Brambauer von 1950 e. V.</t>
  </si>
  <si>
    <t>Schwimmverein Lünen 08 e. V.</t>
  </si>
  <si>
    <t>SC Cappenberger See e. V. Altlünen</t>
  </si>
  <si>
    <t>Schwimmsportclub TuS Lünen-Wethmar 1953/1999 e. V.</t>
  </si>
  <si>
    <t>Sportgemeinschaft Eintracht Ergste 1884 e. V.</t>
  </si>
  <si>
    <t>Schwimmverein Schwerte 06 e. V.</t>
  </si>
  <si>
    <t>Unna</t>
  </si>
  <si>
    <t>River Divers Schwerte e. V.</t>
  </si>
  <si>
    <t>Selm</t>
  </si>
  <si>
    <t>Polizeisport-Verein Bork 45 e. V.</t>
  </si>
  <si>
    <t>Wasserfreunde Massen 1925 e. V.</t>
  </si>
  <si>
    <t>TV Eintracht Lünern-Stockum 1898 e. V.</t>
  </si>
  <si>
    <t>TV Werne von 1903 Wasserfreunde e. V.</t>
  </si>
  <si>
    <t>Sparte Schwimmen e. V.</t>
  </si>
  <si>
    <t>Interessengemeinschaft Stadtbad Kupferdreh e. V.</t>
  </si>
  <si>
    <t>Titz</t>
  </si>
  <si>
    <t>Förderverein Hallenbad Titz e. V.</t>
  </si>
  <si>
    <t>Bergheimer Schwimmpool e. V.</t>
  </si>
  <si>
    <t>Verein zur Förderung und Erhaltung öffentlicher Bäder e. V. Wesseling</t>
  </si>
  <si>
    <t>Startgemeinschaft der Sportschwimmer Dortmund e. V.</t>
  </si>
  <si>
    <t>Testverein für LSB</t>
  </si>
  <si>
    <t>Testverein für Schwimmen</t>
  </si>
  <si>
    <t>Nordwestfalen</t>
  </si>
  <si>
    <t>Südwestfalen</t>
  </si>
  <si>
    <t>Rhein Wupper</t>
  </si>
  <si>
    <t>Mittelrhein</t>
  </si>
  <si>
    <t>Ostwestfalen-Lippe</t>
  </si>
  <si>
    <t>Ruhrgebiet</t>
  </si>
  <si>
    <t>Strafzeiten</t>
  </si>
  <si>
    <t>Endzeit</t>
  </si>
  <si>
    <t>Bemerkungen</t>
  </si>
  <si>
    <t>►</t>
  </si>
  <si>
    <t>Minuten</t>
  </si>
  <si>
    <t>erz. Zeit</t>
  </si>
  <si>
    <t>Badname</t>
  </si>
  <si>
    <t>Straße/Hs-Nr</t>
  </si>
  <si>
    <t>PLZ/Ort</t>
  </si>
  <si>
    <t>Muster-Mare</t>
  </si>
  <si>
    <t>Musterstr. 47</t>
  </si>
  <si>
    <t>12345 Musterhausen</t>
  </si>
  <si>
    <t>E-Mail Adresse</t>
  </si>
  <si>
    <t>#</t>
  </si>
  <si>
    <t>6x25m 3 Lagen</t>
  </si>
  <si>
    <t>6x25m 3 Lagen Beine</t>
  </si>
  <si>
    <t>Schiedsrichter</t>
  </si>
  <si>
    <t>Name,Vorname</t>
  </si>
  <si>
    <t>In den blau unterlegten Feldern ist die erzielte Zeit einzutragen, in den Feldern Strafzeiten sind</t>
  </si>
  <si>
    <t>eventuelle Strafen einzutragen, das Feld Endzeit addiert die Felder erzielte Zeit und Strafzeiten.</t>
  </si>
  <si>
    <t>Im Bereich Bemerkungen können Hinweise zu den Strafen gegeben werden.</t>
  </si>
  <si>
    <t>Anmerkungen zur Veranstaltung</t>
  </si>
  <si>
    <t>Diese Datei ist bis spätestens 1 Woche nach der Veranstaltung an kidscup@schwimmverband.nrw zu senden.</t>
  </si>
  <si>
    <t>Zusammenfassung</t>
  </si>
  <si>
    <t>Team</t>
  </si>
  <si>
    <t>Geschlecht</t>
  </si>
  <si>
    <t>SG Altenessen 19/26</t>
  </si>
  <si>
    <t>SG Bayer</t>
  </si>
  <si>
    <t>SG Beckum</t>
  </si>
  <si>
    <t>SG Bergheim</t>
  </si>
  <si>
    <t>SG Bergisch Land</t>
  </si>
  <si>
    <t>SG Dortmund</t>
  </si>
  <si>
    <t>SG Dortmund-Süd 1983</t>
  </si>
  <si>
    <t>SG Dülken 1860/95</t>
  </si>
  <si>
    <t>SG Eintracht Ergste</t>
  </si>
  <si>
    <t>SG Ennepetal</t>
  </si>
  <si>
    <t>SG Erftstadt 1970</t>
  </si>
  <si>
    <t>SG Erkelenz-Hückelhoven</t>
  </si>
  <si>
    <t>SG Essen</t>
  </si>
  <si>
    <t>SG Euregio Swim Team</t>
  </si>
  <si>
    <t>SG Gelsenkirchen</t>
  </si>
  <si>
    <t>SG Gladbeck/Recklinghausen</t>
  </si>
  <si>
    <t>SG Köln-Worringen</t>
  </si>
  <si>
    <t>SG Lünen</t>
  </si>
  <si>
    <t>SG Mönchengladbach</t>
  </si>
  <si>
    <t>SG Mülheim/Ruhr</t>
  </si>
  <si>
    <t>SG Neuss</t>
  </si>
  <si>
    <t>SG Niederrhein</t>
  </si>
  <si>
    <t>SG Oberhausen</t>
  </si>
  <si>
    <t>SG Oelde</t>
  </si>
  <si>
    <t>SG Radschläger Düsseldorf</t>
  </si>
  <si>
    <t>SG Remscheid</t>
  </si>
  <si>
    <t>SG Rhein-Erft-Köln</t>
  </si>
  <si>
    <t>SG Ruhr</t>
  </si>
  <si>
    <t>SG Schwimmen Münster</t>
  </si>
  <si>
    <t>SG Schwimm-Team Köln</t>
  </si>
  <si>
    <t>SG Sendenhorst</t>
  </si>
  <si>
    <t>SG Siegen</t>
  </si>
  <si>
    <t>SG SSF Marl-Hüls</t>
  </si>
  <si>
    <t>SG WAGO 1950</t>
  </si>
  <si>
    <t>SG Wassersport Iserlohn</t>
  </si>
  <si>
    <t>SG Wellenbrecher</t>
  </si>
  <si>
    <t>SG Wuppertal</t>
  </si>
  <si>
    <t>KIDS CUP 2022</t>
  </si>
  <si>
    <t>SC Undine Beckum e.V.</t>
  </si>
  <si>
    <t>Schwimmverein Halle (Westf.)</t>
  </si>
  <si>
    <t>6x25m Kraul</t>
  </si>
  <si>
    <t>6x25m Kombination</t>
  </si>
  <si>
    <t>6x25m Brust</t>
  </si>
  <si>
    <t>6x25m Rücken</t>
  </si>
  <si>
    <t>300m Team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</si>
</sst>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:ss.00"/>
    <numFmt numFmtId="165" formatCode="dd/mm/yy;@"/>
  </numFmts>
  <fonts count="17" x14ac:knownFonts="1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2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10"/>
      <color rgb="FF000000"/>
      <name val="Arial"/>
      <family val="34"/>
    </font>
    <font>
      <sz val="10"/>
      <color rgb="FF000000"/>
      <name val="Arial"/>
      <family val="34"/>
    </font>
    <font>
      <i/>
      <sz val="10"/>
      <color theme="1"/>
      <name val="Arial"/>
      <family val="2"/>
    </font>
    <font>
      <sz val="6"/>
      <color theme="1"/>
      <name val="Arial"/>
      <family val="2"/>
    </font>
    <font>
      <i/>
      <sz val="8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485"/>
        <bgColor indexed="64"/>
      </patternFill>
    </fill>
  </fills>
  <borders count="27">
    <border>
      <left/>
      <right/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</borders>
  <cellStyleXfs count="5">
    <xf numFmtId="0" fontId="0" fillId="0" borderId="0"/>
    <xf numFmtId="0" fontId="2" fillId="0" borderId="0"/>
    <xf numFmtId="0" fontId="1" fillId="0" borderId="0"/>
    <xf numFmtId="0" fontId="15" fillId="0" borderId="0"/>
    <xf numFmtId="0" fontId="1" fillId="0" borderId="0"/>
  </cellStyleXfs>
  <cellXfs count="96">
    <xf numFmtId="0" fontId="0" fillId="0" borderId="0" xfId="0"/>
    <xf numFmtId="0" fontId="3" fillId="5" borderId="0" xfId="1" applyFont="1" applyFill="1"/>
    <xf numFmtId="0" fontId="4" fillId="5" borderId="0" xfId="1" applyFont="1" applyFill="1"/>
    <xf numFmtId="0" fontId="4" fillId="5" borderId="0" xfId="1" applyFont="1" applyFill="1" applyAlignment="1">
      <alignment horizontal="right"/>
    </xf>
    <xf numFmtId="0" fontId="2" fillId="0" borderId="0" xfId="1"/>
    <xf numFmtId="0" fontId="5" fillId="2" borderId="0" xfId="1" applyFont="1" applyFill="1"/>
    <xf numFmtId="0" fontId="5" fillId="0" borderId="0" xfId="1" applyFont="1"/>
    <xf numFmtId="0" fontId="2" fillId="6" borderId="0" xfId="1" applyFill="1"/>
    <xf numFmtId="0" fontId="2" fillId="0" borderId="0" xfId="1" quotePrefix="1"/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 wrapText="1"/>
    </xf>
    <xf numFmtId="164" fontId="7" fillId="0" borderId="0" xfId="0" applyNumberFormat="1" applyFont="1" applyAlignment="1">
      <alignment horizontal="center" vertical="center"/>
    </xf>
    <xf numFmtId="0" fontId="9" fillId="3" borderId="1" xfId="0" applyFont="1" applyFill="1" applyBorder="1" applyAlignment="1">
      <alignment horizontal="left" vertical="center"/>
    </xf>
    <xf numFmtId="0" fontId="9" fillId="3" borderId="2" xfId="0" applyFont="1" applyFill="1" applyBorder="1" applyAlignment="1">
      <alignment horizontal="left" vertical="center"/>
    </xf>
    <xf numFmtId="0" fontId="9" fillId="3" borderId="3" xfId="0" applyFont="1" applyFill="1" applyBorder="1" applyAlignment="1">
      <alignment horizontal="left" vertical="center"/>
    </xf>
    <xf numFmtId="0" fontId="9" fillId="3" borderId="4" xfId="0" applyFont="1" applyFill="1" applyBorder="1" applyAlignment="1">
      <alignment horizontal="left" vertical="center"/>
    </xf>
    <xf numFmtId="0" fontId="9" fillId="3" borderId="5" xfId="0" applyFont="1" applyFill="1" applyBorder="1" applyAlignment="1">
      <alignment horizontal="left" vertical="center"/>
    </xf>
    <xf numFmtId="0" fontId="9" fillId="3" borderId="6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horizontal="left" vertical="center"/>
    </xf>
    <xf numFmtId="0" fontId="9" fillId="3" borderId="8" xfId="0" applyFont="1" applyFill="1" applyBorder="1" applyAlignment="1">
      <alignment horizontal="left" vertical="center"/>
    </xf>
    <xf numFmtId="0" fontId="9" fillId="3" borderId="9" xfId="0" applyFont="1" applyFill="1" applyBorder="1" applyAlignment="1">
      <alignment horizontal="left" vertical="center"/>
    </xf>
    <xf numFmtId="0" fontId="4" fillId="0" borderId="0" xfId="1" applyFont="1"/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64" fontId="8" fillId="4" borderId="12" xfId="0" applyNumberFormat="1" applyFont="1" applyFill="1" applyBorder="1" applyAlignment="1">
      <alignment horizontal="center" vertical="center"/>
    </xf>
    <xf numFmtId="0" fontId="9" fillId="9" borderId="0" xfId="0" applyFont="1" applyFill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0" borderId="13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0" fontId="7" fillId="0" borderId="16" xfId="0" applyFont="1" applyBorder="1" applyAlignment="1">
      <alignment horizontal="left" vertical="center"/>
    </xf>
    <xf numFmtId="0" fontId="7" fillId="0" borderId="17" xfId="0" applyFont="1" applyBorder="1" applyAlignment="1">
      <alignment horizontal="left" vertical="center"/>
    </xf>
    <xf numFmtId="0" fontId="7" fillId="0" borderId="16" xfId="0" applyFont="1" applyBorder="1" applyAlignment="1">
      <alignment horizontal="right" vertical="center"/>
    </xf>
    <xf numFmtId="0" fontId="7" fillId="0" borderId="16" xfId="0" applyFont="1" applyBorder="1" applyAlignment="1">
      <alignment horizontal="right" vertical="center" wrapText="1"/>
    </xf>
    <xf numFmtId="0" fontId="7" fillId="0" borderId="18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8" fillId="0" borderId="14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164" fontId="7" fillId="7" borderId="0" xfId="0" applyNumberFormat="1" applyFont="1" applyFill="1" applyAlignment="1">
      <alignment horizontal="center" vertical="center"/>
    </xf>
    <xf numFmtId="164" fontId="7" fillId="8" borderId="0" xfId="0" applyNumberFormat="1" applyFont="1" applyFill="1" applyAlignment="1">
      <alignment horizontal="center" vertical="center"/>
    </xf>
    <xf numFmtId="164" fontId="8" fillId="4" borderId="0" xfId="0" applyNumberFormat="1" applyFont="1" applyFill="1" applyAlignment="1">
      <alignment horizontal="center" vertical="center"/>
    </xf>
    <xf numFmtId="0" fontId="7" fillId="0" borderId="19" xfId="0" applyFont="1" applyBorder="1" applyAlignment="1">
      <alignment horizontal="right" vertical="center"/>
    </xf>
    <xf numFmtId="0" fontId="7" fillId="0" borderId="19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14" xfId="0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0" fontId="7" fillId="0" borderId="13" xfId="0" applyFont="1" applyBorder="1" applyAlignment="1">
      <alignment horizontal="left" vertical="center"/>
    </xf>
    <xf numFmtId="0" fontId="9" fillId="0" borderId="19" xfId="0" applyFont="1" applyBorder="1" applyAlignment="1">
      <alignment horizontal="left" vertical="center"/>
    </xf>
    <xf numFmtId="0" fontId="9" fillId="0" borderId="20" xfId="0" applyFont="1" applyBorder="1" applyAlignment="1">
      <alignment horizontal="left" vertical="center"/>
    </xf>
    <xf numFmtId="0" fontId="9" fillId="0" borderId="18" xfId="0" applyFont="1" applyBorder="1" applyAlignment="1">
      <alignment horizontal="left" vertical="center"/>
    </xf>
    <xf numFmtId="0" fontId="13" fillId="2" borderId="11" xfId="0" applyFont="1" applyFill="1" applyBorder="1" applyAlignment="1">
      <alignment horizontal="left" vertical="center"/>
    </xf>
    <xf numFmtId="0" fontId="9" fillId="2" borderId="11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22" xfId="0" applyFont="1" applyBorder="1" applyAlignment="1">
      <alignment horizontal="left" vertical="center"/>
    </xf>
    <xf numFmtId="0" fontId="9" fillId="0" borderId="22" xfId="0" applyFont="1" applyBorder="1" applyAlignment="1">
      <alignment horizontal="center" vertical="center"/>
    </xf>
    <xf numFmtId="164" fontId="7" fillId="0" borderId="22" xfId="0" applyNumberFormat="1" applyFont="1" applyBorder="1" applyAlignment="1">
      <alignment horizontal="center" vertical="center"/>
    </xf>
    <xf numFmtId="0" fontId="9" fillId="0" borderId="25" xfId="0" applyFont="1" applyBorder="1" applyAlignment="1">
      <alignment horizontal="left" vertical="center"/>
    </xf>
    <xf numFmtId="0" fontId="9" fillId="0" borderId="25" xfId="0" applyFont="1" applyBorder="1" applyAlignment="1">
      <alignment horizontal="center" vertical="center"/>
    </xf>
    <xf numFmtId="164" fontId="7" fillId="0" borderId="25" xfId="0" applyNumberFormat="1" applyFont="1" applyBorder="1" applyAlignment="1">
      <alignment horizontal="center" vertical="center"/>
    </xf>
    <xf numFmtId="0" fontId="8" fillId="10" borderId="12" xfId="0" applyFont="1" applyFill="1" applyBorder="1" applyAlignment="1">
      <alignment horizontal="right" vertical="center"/>
    </xf>
    <xf numFmtId="0" fontId="8" fillId="10" borderId="12" xfId="0" applyFont="1" applyFill="1" applyBorder="1" applyAlignment="1">
      <alignment vertical="center"/>
    </xf>
    <xf numFmtId="0" fontId="8" fillId="10" borderId="12" xfId="0" applyFont="1" applyFill="1" applyBorder="1" applyAlignment="1">
      <alignment horizontal="center" vertical="center"/>
    </xf>
    <xf numFmtId="0" fontId="1" fillId="0" borderId="0" xfId="4" applyAlignment="1">
      <alignment vertical="center"/>
    </xf>
    <xf numFmtId="0" fontId="1" fillId="0" borderId="0" xfId="4"/>
    <xf numFmtId="0" fontId="1" fillId="0" borderId="0" xfId="1" applyFont="1"/>
    <xf numFmtId="0" fontId="16" fillId="11" borderId="0" xfId="0" applyFont="1" applyFill="1"/>
    <xf numFmtId="0" fontId="9" fillId="0" borderId="21" xfId="0" applyFont="1" applyBorder="1" applyAlignment="1">
      <alignment horizontal="left" vertical="center"/>
    </xf>
    <xf numFmtId="0" fontId="9" fillId="0" borderId="22" xfId="0" applyFont="1" applyBorder="1" applyAlignment="1">
      <alignment horizontal="left" vertical="center"/>
    </xf>
    <xf numFmtId="0" fontId="9" fillId="0" borderId="23" xfId="0" applyFont="1" applyBorder="1" applyAlignment="1">
      <alignment horizontal="left" vertical="center"/>
    </xf>
    <xf numFmtId="0" fontId="9" fillId="0" borderId="16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17" xfId="0" applyFont="1" applyBorder="1" applyAlignment="1">
      <alignment horizontal="left" vertical="center"/>
    </xf>
    <xf numFmtId="0" fontId="9" fillId="0" borderId="24" xfId="0" applyFont="1" applyBorder="1" applyAlignment="1">
      <alignment horizontal="left" vertical="center"/>
    </xf>
    <xf numFmtId="0" fontId="9" fillId="0" borderId="25" xfId="0" applyFont="1" applyBorder="1" applyAlignment="1">
      <alignment horizontal="left" vertical="center"/>
    </xf>
    <xf numFmtId="0" fontId="9" fillId="0" borderId="26" xfId="0" applyFont="1" applyBorder="1" applyAlignment="1">
      <alignment horizontal="left" vertical="center"/>
    </xf>
    <xf numFmtId="0" fontId="7" fillId="2" borderId="1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 wrapText="1"/>
    </xf>
    <xf numFmtId="0" fontId="9" fillId="2" borderId="10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16" xfId="0" applyFont="1" applyBorder="1" applyAlignment="1">
      <alignment horizontal="right" vertical="center" wrapText="1"/>
    </xf>
    <xf numFmtId="165" fontId="8" fillId="2" borderId="10" xfId="0" applyNumberFormat="1" applyFont="1" applyFill="1" applyBorder="1" applyAlignment="1">
      <alignment horizontal="center" vertical="center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</cellXfs>
  <cellStyles count="5">
    <cellStyle name="Standard" xfId="0" builtinId="0"/>
    <cellStyle name="Standard 2" xfId="1"/>
    <cellStyle name="Standard 2 2" xfId="4"/>
    <cellStyle name="Standard 3" xfId="3"/>
    <cellStyle name="Standard 4" xfId="2"/>
  </cellStyles>
  <dxfs count="1"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342370</xdr:colOff>
      <xdr:row>2</xdr:row>
      <xdr:rowOff>22334</xdr:rowOff>
    </xdr:from>
    <xdr:to>
      <xdr:col>1</xdr:col>
      <xdr:colOff>913605</xdr:colOff>
      <xdr:row>8</xdr:row>
      <xdr:rowOff>6350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6C8C4505-2777-304F-82D7-3B15A91247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370" y="377934"/>
          <a:ext cx="1269735" cy="10508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342370</xdr:colOff>
      <xdr:row>2</xdr:row>
      <xdr:rowOff>22334</xdr:rowOff>
    </xdr:from>
    <xdr:to>
      <xdr:col>1</xdr:col>
      <xdr:colOff>913605</xdr:colOff>
      <xdr:row>8</xdr:row>
      <xdr:rowOff>6350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8C2F30A-21D4-6449-8CDE-F57BC0674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370" y="377934"/>
          <a:ext cx="1269735" cy="10508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342370</xdr:colOff>
      <xdr:row>2</xdr:row>
      <xdr:rowOff>22334</xdr:rowOff>
    </xdr:from>
    <xdr:to>
      <xdr:col>1</xdr:col>
      <xdr:colOff>913605</xdr:colOff>
      <xdr:row>8</xdr:row>
      <xdr:rowOff>6350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012780B-E4FA-AC4A-995C-1990C1B52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370" y="377934"/>
          <a:ext cx="1269735" cy="105081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342370</xdr:colOff>
      <xdr:row>2</xdr:row>
      <xdr:rowOff>22334</xdr:rowOff>
    </xdr:from>
    <xdr:to>
      <xdr:col>1</xdr:col>
      <xdr:colOff>913605</xdr:colOff>
      <xdr:row>8</xdr:row>
      <xdr:rowOff>6350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84E3521-A062-5844-B946-CE1D8A1D3B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370" y="377934"/>
          <a:ext cx="1269735" cy="105081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342370</xdr:colOff>
      <xdr:row>2</xdr:row>
      <xdr:rowOff>22334</xdr:rowOff>
    </xdr:from>
    <xdr:to>
      <xdr:col>1</xdr:col>
      <xdr:colOff>913605</xdr:colOff>
      <xdr:row>8</xdr:row>
      <xdr:rowOff>6350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AD03D02-3411-564A-8D6A-E39560473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370" y="377934"/>
          <a:ext cx="1269735" cy="105081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44451</xdr:colOff>
      <xdr:row>0</xdr:row>
      <xdr:rowOff>44230</xdr:rowOff>
    </xdr:from>
    <xdr:to>
      <xdr:col>7</xdr:col>
      <xdr:colOff>577851</xdr:colOff>
      <xdr:row>2</xdr:row>
      <xdr:rowOff>155465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0780CBF-456F-EC44-96B4-B80730A55D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15051" y="44230"/>
          <a:ext cx="533400" cy="4414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42"/>
  <sheetViews>
    <sheetView showGridLines="0" tabSelected="1" zoomScaleNormal="100" zoomScaleSheetLayoutView="200" workbookViewId="0">
      <selection activeCell="H24" sqref="H24"/>
    </sheetView>
  </sheetViews>
  <sheetFormatPr baseColWidth="10" defaultColWidth="11" defaultRowHeight="13.2" x14ac:dyDescent="0.3"/>
  <cols>
    <col min="1" max="1" width="11" style="9"/>
    <col min="2" max="2" width="16.77734375" style="9" customWidth="1"/>
    <col min="3" max="4" width="11" style="9"/>
    <col min="5" max="5" width="6.44140625" style="9" customWidth="1"/>
    <col min="6" max="6" width="2" style="9" customWidth="1"/>
    <col min="7" max="7" width="11" style="9"/>
    <col min="8" max="8" width="16.77734375" style="9" customWidth="1"/>
    <col min="9" max="9" width="11" style="9"/>
    <col min="10" max="10" width="3" style="9" customWidth="1"/>
    <col min="11" max="11" width="11" style="12"/>
    <col min="12" max="12" width="3" style="9" customWidth="1"/>
    <col min="13" max="13" width="11" style="12" customWidth="1"/>
    <col min="14" max="14" width="3" style="9" customWidth="1"/>
    <col min="15" max="15" width="32.44140625" style="9" customWidth="1"/>
    <col min="16" max="16" width="2" style="9" customWidth="1"/>
    <col min="17" max="17" width="11" style="9"/>
    <col min="18" max="18" width="16.77734375" style="9" customWidth="1"/>
    <col min="19" max="19" width="11" style="9"/>
    <col min="20" max="20" width="6.44140625" style="9" customWidth="1"/>
    <col min="21" max="21" width="2" style="9" customWidth="1"/>
    <col min="22" max="22" width="11" style="9"/>
    <col min="23" max="23" width="16.77734375" style="9" customWidth="1"/>
    <col min="24" max="24" width="11" style="9"/>
    <col min="25" max="25" width="6.44140625" style="9" customWidth="1"/>
    <col min="26" max="16384" width="11" style="9"/>
  </cols>
  <sheetData>
    <row r="1" spans="1:25" ht="13.95" customHeight="1" x14ac:dyDescent="0.3">
      <c r="A1" s="87" t="s">
        <v>893</v>
      </c>
      <c r="B1" s="87"/>
      <c r="C1" s="87"/>
      <c r="D1" s="29"/>
      <c r="G1" s="10" t="s">
        <v>10</v>
      </c>
      <c r="H1" s="89">
        <v>44562</v>
      </c>
      <c r="I1" s="89"/>
      <c r="K1" s="54" t="s">
        <v>851</v>
      </c>
      <c r="L1" s="31"/>
      <c r="M1" s="42"/>
      <c r="N1" s="52"/>
      <c r="O1" s="31"/>
      <c r="P1" s="32"/>
      <c r="Q1" s="10"/>
      <c r="R1" s="12"/>
      <c r="S1" s="12"/>
      <c r="T1" s="12"/>
      <c r="U1" s="12"/>
    </row>
    <row r="2" spans="1:25" ht="13.95" customHeight="1" x14ac:dyDescent="0.3">
      <c r="A2" s="87"/>
      <c r="B2" s="87"/>
      <c r="C2" s="87"/>
      <c r="D2" s="29"/>
      <c r="G2" s="10" t="s">
        <v>836</v>
      </c>
      <c r="H2" s="86" t="s">
        <v>839</v>
      </c>
      <c r="I2" s="86"/>
      <c r="K2" s="74"/>
      <c r="L2" s="75"/>
      <c r="M2" s="75"/>
      <c r="N2" s="75"/>
      <c r="O2" s="75"/>
      <c r="P2" s="76"/>
      <c r="R2" s="12"/>
      <c r="S2" s="12"/>
      <c r="T2" s="12"/>
      <c r="U2" s="12"/>
    </row>
    <row r="3" spans="1:25" ht="13.95" customHeight="1" x14ac:dyDescent="0.3">
      <c r="A3" s="29"/>
      <c r="B3" s="29"/>
      <c r="C3" s="29"/>
      <c r="D3" s="29"/>
      <c r="G3" s="10" t="s">
        <v>837</v>
      </c>
      <c r="H3" s="86" t="s">
        <v>840</v>
      </c>
      <c r="I3" s="86"/>
      <c r="K3" s="77"/>
      <c r="L3" s="78"/>
      <c r="M3" s="78"/>
      <c r="N3" s="78"/>
      <c r="O3" s="78"/>
      <c r="P3" s="79"/>
      <c r="R3" s="12"/>
      <c r="S3" s="12"/>
      <c r="T3" s="12"/>
      <c r="U3" s="12"/>
    </row>
    <row r="4" spans="1:25" ht="13.95" customHeight="1" x14ac:dyDescent="0.3">
      <c r="A4" s="29"/>
      <c r="B4" s="29"/>
      <c r="C4" s="29"/>
      <c r="D4" s="29"/>
      <c r="G4" s="10" t="s">
        <v>838</v>
      </c>
      <c r="H4" s="86" t="s">
        <v>841</v>
      </c>
      <c r="I4" s="86"/>
      <c r="K4" s="80"/>
      <c r="L4" s="81"/>
      <c r="M4" s="81"/>
      <c r="N4" s="81"/>
      <c r="O4" s="81"/>
      <c r="P4" s="82"/>
      <c r="R4" s="12"/>
      <c r="S4" s="12"/>
      <c r="T4" s="12"/>
      <c r="U4" s="12"/>
    </row>
    <row r="5" spans="1:25" ht="13.95" customHeight="1" x14ac:dyDescent="0.3">
      <c r="A5" s="29"/>
      <c r="B5" s="29"/>
      <c r="C5" s="29"/>
      <c r="D5" s="29"/>
      <c r="G5" s="10"/>
      <c r="H5" s="48"/>
      <c r="I5" s="48"/>
      <c r="K5" s="80"/>
      <c r="L5" s="81"/>
      <c r="M5" s="81"/>
      <c r="N5" s="81"/>
      <c r="O5" s="81"/>
      <c r="P5" s="82"/>
      <c r="R5" s="12"/>
      <c r="S5" s="12"/>
      <c r="T5" s="12"/>
      <c r="U5" s="12"/>
    </row>
    <row r="6" spans="1:25" ht="13.95" customHeight="1" x14ac:dyDescent="0.3">
      <c r="A6" s="29"/>
      <c r="B6" s="29"/>
      <c r="C6" s="29"/>
      <c r="D6" s="29"/>
      <c r="G6" s="10" t="s">
        <v>846</v>
      </c>
      <c r="H6" s="86" t="s">
        <v>847</v>
      </c>
      <c r="I6" s="86"/>
      <c r="K6" s="80"/>
      <c r="L6" s="81"/>
      <c r="M6" s="81"/>
      <c r="N6" s="81"/>
      <c r="O6" s="81"/>
      <c r="P6" s="82"/>
      <c r="R6" s="12"/>
      <c r="S6" s="12"/>
      <c r="T6" s="12"/>
      <c r="U6" s="12"/>
    </row>
    <row r="7" spans="1:25" ht="13.95" customHeight="1" thickBot="1" x14ac:dyDescent="0.35">
      <c r="A7" s="29"/>
      <c r="B7" s="29"/>
      <c r="C7" s="29"/>
      <c r="D7" s="29"/>
      <c r="G7" s="10" t="s">
        <v>842</v>
      </c>
      <c r="H7" s="86"/>
      <c r="I7" s="86"/>
      <c r="K7" s="57"/>
      <c r="L7" s="55"/>
      <c r="M7" s="55"/>
      <c r="N7" s="55"/>
      <c r="O7" s="55"/>
      <c r="P7" s="56"/>
      <c r="R7" s="12"/>
      <c r="S7" s="12"/>
      <c r="T7" s="12"/>
      <c r="U7" s="12"/>
    </row>
    <row r="8" spans="1:25" ht="13.8" thickBot="1" x14ac:dyDescent="0.35"/>
    <row r="9" spans="1:25" ht="13.95" customHeight="1" x14ac:dyDescent="0.3">
      <c r="G9" s="90" t="s">
        <v>852</v>
      </c>
      <c r="H9" s="91"/>
      <c r="I9" s="91"/>
      <c r="J9" s="92"/>
    </row>
    <row r="10" spans="1:25" ht="13.95" customHeight="1" thickBot="1" x14ac:dyDescent="0.35">
      <c r="G10" s="93"/>
      <c r="H10" s="94"/>
      <c r="I10" s="94"/>
      <c r="J10" s="95"/>
    </row>
    <row r="11" spans="1:25" ht="13.8" thickBot="1" x14ac:dyDescent="0.35"/>
    <row r="12" spans="1:25" x14ac:dyDescent="0.3">
      <c r="A12" s="30" t="s">
        <v>5</v>
      </c>
      <c r="B12" s="31"/>
      <c r="C12" s="31"/>
      <c r="D12" s="31"/>
      <c r="E12" s="31"/>
      <c r="F12" s="32"/>
      <c r="G12" s="30"/>
      <c r="H12" s="40" t="s">
        <v>6</v>
      </c>
      <c r="I12" s="31"/>
      <c r="J12" s="31"/>
      <c r="K12" s="41"/>
      <c r="L12" s="40"/>
      <c r="M12" s="42"/>
      <c r="N12" s="31"/>
      <c r="O12" s="31"/>
      <c r="P12" s="32"/>
      <c r="Q12" s="11"/>
      <c r="V12" s="11"/>
    </row>
    <row r="13" spans="1:25" x14ac:dyDescent="0.3">
      <c r="A13" s="33"/>
      <c r="F13" s="34"/>
      <c r="G13" s="33"/>
      <c r="P13" s="34"/>
    </row>
    <row r="14" spans="1:25" x14ac:dyDescent="0.3">
      <c r="A14" s="35" t="s">
        <v>0</v>
      </c>
      <c r="B14" s="58"/>
      <c r="C14" s="9" t="s">
        <v>1</v>
      </c>
      <c r="E14" s="59"/>
      <c r="F14" s="34"/>
      <c r="G14" s="35"/>
      <c r="H14" s="49" t="s">
        <v>848</v>
      </c>
      <c r="J14" s="12"/>
      <c r="L14" s="10"/>
      <c r="O14" s="12"/>
      <c r="P14" s="34"/>
      <c r="Q14" s="10"/>
      <c r="T14" s="12"/>
      <c r="V14" s="10"/>
      <c r="Y14" s="12"/>
    </row>
    <row r="15" spans="1:25" x14ac:dyDescent="0.3">
      <c r="A15" s="88" t="s">
        <v>8</v>
      </c>
      <c r="B15" s="86" t="s">
        <v>9</v>
      </c>
      <c r="C15" s="86"/>
      <c r="D15" s="86"/>
      <c r="E15" s="86"/>
      <c r="F15" s="34"/>
      <c r="G15" s="88"/>
      <c r="H15" s="49" t="s">
        <v>849</v>
      </c>
      <c r="I15" s="49"/>
      <c r="J15" s="49"/>
      <c r="K15" s="51"/>
      <c r="L15" s="13"/>
      <c r="M15" s="50"/>
      <c r="N15" s="50"/>
      <c r="O15" s="50"/>
      <c r="P15" s="34"/>
      <c r="Q15" s="85"/>
      <c r="R15" s="84"/>
      <c r="S15" s="84"/>
      <c r="T15" s="84"/>
      <c r="V15" s="85"/>
      <c r="W15" s="84"/>
      <c r="X15" s="84"/>
      <c r="Y15" s="84"/>
    </row>
    <row r="16" spans="1:25" x14ac:dyDescent="0.3">
      <c r="A16" s="88"/>
      <c r="B16" s="86" t="s">
        <v>842</v>
      </c>
      <c r="C16" s="86"/>
      <c r="D16" s="86"/>
      <c r="E16" s="86"/>
      <c r="F16" s="34"/>
      <c r="G16" s="88"/>
      <c r="H16" s="53" t="s">
        <v>850</v>
      </c>
      <c r="I16" s="53"/>
      <c r="J16" s="53"/>
      <c r="K16" s="51"/>
      <c r="L16" s="13"/>
      <c r="M16" s="50"/>
      <c r="N16" s="50"/>
      <c r="O16" s="50"/>
      <c r="P16" s="34"/>
      <c r="Q16" s="85"/>
      <c r="R16" s="84"/>
      <c r="S16" s="84"/>
      <c r="T16" s="84"/>
      <c r="V16" s="85"/>
      <c r="W16" s="84"/>
      <c r="X16" s="84"/>
      <c r="Y16" s="84"/>
    </row>
    <row r="17" spans="1:25" x14ac:dyDescent="0.3">
      <c r="A17" s="36" t="s">
        <v>11</v>
      </c>
      <c r="B17" s="83"/>
      <c r="C17" s="83"/>
      <c r="D17" s="83"/>
      <c r="E17" s="83"/>
      <c r="F17" s="34"/>
      <c r="G17" s="36"/>
      <c r="H17" s="84"/>
      <c r="I17" s="84"/>
      <c r="J17" s="84"/>
      <c r="K17" s="26"/>
      <c r="L17" s="13"/>
      <c r="M17" s="84"/>
      <c r="N17" s="84"/>
      <c r="O17" s="84"/>
      <c r="P17" s="34"/>
      <c r="Q17" s="13"/>
      <c r="R17" s="84"/>
      <c r="S17" s="84"/>
      <c r="T17" s="84"/>
      <c r="V17" s="13"/>
      <c r="W17" s="84"/>
      <c r="X17" s="84"/>
      <c r="Y17" s="84"/>
    </row>
    <row r="18" spans="1:25" x14ac:dyDescent="0.3">
      <c r="A18" s="35" t="s">
        <v>843</v>
      </c>
      <c r="B18" s="9" t="s">
        <v>2</v>
      </c>
      <c r="C18" s="9" t="s">
        <v>3</v>
      </c>
      <c r="D18" s="9" t="s">
        <v>855</v>
      </c>
      <c r="E18" s="12" t="s">
        <v>4</v>
      </c>
      <c r="F18" s="34"/>
      <c r="G18" s="33"/>
      <c r="H18" s="11"/>
      <c r="I18" s="25" t="s">
        <v>835</v>
      </c>
      <c r="J18" s="11"/>
      <c r="K18" s="25" t="s">
        <v>830</v>
      </c>
      <c r="M18" s="25" t="s">
        <v>831</v>
      </c>
      <c r="O18" s="25" t="s">
        <v>832</v>
      </c>
      <c r="P18" s="34"/>
      <c r="T18" s="12"/>
      <c r="Y18" s="12"/>
    </row>
    <row r="19" spans="1:25" x14ac:dyDescent="0.3">
      <c r="A19" s="35">
        <v>1</v>
      </c>
      <c r="B19" s="15"/>
      <c r="C19" s="16"/>
      <c r="D19" s="17"/>
      <c r="E19" s="17"/>
      <c r="F19" s="34"/>
      <c r="G19" s="35"/>
      <c r="H19" s="10" t="s">
        <v>896</v>
      </c>
      <c r="I19" s="43">
        <v>0</v>
      </c>
      <c r="K19" s="44">
        <v>0</v>
      </c>
      <c r="M19" s="45">
        <f>I19+K19</f>
        <v>0</v>
      </c>
      <c r="O19" s="28"/>
      <c r="P19" s="34"/>
      <c r="Q19" s="10"/>
      <c r="V19" s="10"/>
    </row>
    <row r="20" spans="1:25" x14ac:dyDescent="0.3">
      <c r="A20" s="35">
        <v>2</v>
      </c>
      <c r="B20" s="18"/>
      <c r="C20" s="19"/>
      <c r="D20" s="20"/>
      <c r="E20" s="20"/>
      <c r="F20" s="34"/>
      <c r="G20" s="35"/>
      <c r="H20" s="10" t="s">
        <v>897</v>
      </c>
      <c r="I20" s="43">
        <v>4.1666666666666699E-2</v>
      </c>
      <c r="K20" s="44">
        <v>0</v>
      </c>
      <c r="M20" s="45">
        <f t="shared" ref="M20:M25" si="0">I20+K20</f>
        <v>4.1666666666666699E-2</v>
      </c>
      <c r="O20" s="28"/>
      <c r="P20" s="34"/>
      <c r="Q20" s="10"/>
      <c r="V20" s="10"/>
    </row>
    <row r="21" spans="1:25" x14ac:dyDescent="0.3">
      <c r="A21" s="35">
        <v>3</v>
      </c>
      <c r="B21" s="18"/>
      <c r="C21" s="19"/>
      <c r="D21" s="20"/>
      <c r="E21" s="20"/>
      <c r="F21" s="34"/>
      <c r="G21" s="35"/>
      <c r="H21" s="10" t="s">
        <v>898</v>
      </c>
      <c r="I21" s="43">
        <v>8.3333333333333301E-2</v>
      </c>
      <c r="K21" s="44">
        <v>0</v>
      </c>
      <c r="M21" s="45">
        <f t="shared" si="0"/>
        <v>8.3333333333333301E-2</v>
      </c>
      <c r="O21" s="28"/>
      <c r="P21" s="34"/>
      <c r="Q21" s="10"/>
      <c r="V21" s="10"/>
    </row>
    <row r="22" spans="1:25" x14ac:dyDescent="0.3">
      <c r="A22" s="35">
        <v>4</v>
      </c>
      <c r="B22" s="18"/>
      <c r="C22" s="19"/>
      <c r="D22" s="20"/>
      <c r="E22" s="20"/>
      <c r="F22" s="34"/>
      <c r="G22" s="35"/>
      <c r="H22" s="10" t="s">
        <v>845</v>
      </c>
      <c r="I22" s="43">
        <v>0.125</v>
      </c>
      <c r="K22" s="44">
        <v>0</v>
      </c>
      <c r="M22" s="45">
        <f t="shared" si="0"/>
        <v>0.125</v>
      </c>
      <c r="O22" s="28"/>
      <c r="P22" s="34"/>
      <c r="Q22" s="10"/>
      <c r="V22" s="10"/>
    </row>
    <row r="23" spans="1:25" x14ac:dyDescent="0.3">
      <c r="A23" s="35">
        <v>5</v>
      </c>
      <c r="B23" s="18"/>
      <c r="C23" s="19"/>
      <c r="D23" s="20"/>
      <c r="E23" s="20"/>
      <c r="F23" s="34"/>
      <c r="G23" s="35"/>
      <c r="H23" s="10" t="s">
        <v>899</v>
      </c>
      <c r="I23" s="43">
        <v>0.16666666666666699</v>
      </c>
      <c r="K23" s="44">
        <v>0</v>
      </c>
      <c r="M23" s="45">
        <f t="shared" si="0"/>
        <v>0.16666666666666699</v>
      </c>
      <c r="O23" s="28"/>
      <c r="P23" s="34"/>
      <c r="Q23" s="10"/>
      <c r="V23" s="10"/>
    </row>
    <row r="24" spans="1:25" x14ac:dyDescent="0.3">
      <c r="A24" s="35">
        <v>6</v>
      </c>
      <c r="B24" s="18"/>
      <c r="C24" s="19"/>
      <c r="D24" s="20"/>
      <c r="E24" s="20"/>
      <c r="F24" s="34"/>
      <c r="G24" s="35"/>
      <c r="H24" s="10" t="s">
        <v>900</v>
      </c>
      <c r="I24" s="43">
        <v>0.20833333333333301</v>
      </c>
      <c r="K24" s="44">
        <v>0</v>
      </c>
      <c r="M24" s="45">
        <f t="shared" si="0"/>
        <v>0.20833333333333301</v>
      </c>
      <c r="O24" s="28"/>
      <c r="P24" s="34"/>
      <c r="Q24" s="10"/>
      <c r="V24" s="10"/>
    </row>
    <row r="25" spans="1:25" x14ac:dyDescent="0.3">
      <c r="A25" s="35">
        <v>7</v>
      </c>
      <c r="B25" s="18"/>
      <c r="C25" s="19"/>
      <c r="D25" s="20"/>
      <c r="E25" s="20"/>
      <c r="F25" s="34"/>
      <c r="G25" s="35"/>
      <c r="H25" s="10" t="s">
        <v>844</v>
      </c>
      <c r="I25" s="43">
        <v>0.25</v>
      </c>
      <c r="K25" s="44">
        <v>0</v>
      </c>
      <c r="M25" s="45">
        <f t="shared" si="0"/>
        <v>0.25</v>
      </c>
      <c r="O25" s="28"/>
      <c r="P25" s="34"/>
      <c r="Q25" s="10"/>
      <c r="V25" s="10"/>
    </row>
    <row r="26" spans="1:25" x14ac:dyDescent="0.3">
      <c r="A26" s="35">
        <v>8</v>
      </c>
      <c r="B26" s="21"/>
      <c r="C26" s="22"/>
      <c r="D26" s="23"/>
      <c r="E26" s="23"/>
      <c r="F26" s="34"/>
      <c r="G26" s="35"/>
      <c r="I26" s="12"/>
      <c r="P26" s="34"/>
      <c r="Q26" s="10"/>
      <c r="V26" s="10"/>
    </row>
    <row r="27" spans="1:25" ht="13.8" thickBot="1" x14ac:dyDescent="0.35">
      <c r="A27" s="35">
        <v>9</v>
      </c>
      <c r="B27" s="21"/>
      <c r="C27" s="22"/>
      <c r="D27" s="23"/>
      <c r="E27" s="23"/>
      <c r="F27" s="34"/>
      <c r="G27" s="35"/>
      <c r="H27" s="10"/>
      <c r="I27" s="14"/>
      <c r="K27" s="12" t="s">
        <v>7</v>
      </c>
      <c r="L27" s="9" t="s">
        <v>833</v>
      </c>
      <c r="M27" s="27">
        <f>M19+M20+M21+M22+M23+M24+M25</f>
        <v>0.875</v>
      </c>
      <c r="N27" s="9" t="s">
        <v>834</v>
      </c>
      <c r="P27" s="34"/>
      <c r="Q27" s="10"/>
      <c r="V27" s="10"/>
    </row>
    <row r="28" spans="1:25" x14ac:dyDescent="0.3">
      <c r="A28" s="35">
        <v>10</v>
      </c>
      <c r="B28" s="21"/>
      <c r="C28" s="22"/>
      <c r="D28" s="23"/>
      <c r="E28" s="23"/>
      <c r="F28" s="34"/>
      <c r="G28" s="35"/>
      <c r="P28" s="34"/>
      <c r="Q28" s="10"/>
      <c r="V28" s="10"/>
    </row>
    <row r="29" spans="1:25" ht="13.8" thickBot="1" x14ac:dyDescent="0.35">
      <c r="A29" s="37"/>
      <c r="B29" s="38"/>
      <c r="C29" s="38"/>
      <c r="D29" s="38"/>
      <c r="E29" s="38"/>
      <c r="F29" s="39"/>
      <c r="G29" s="37"/>
      <c r="H29" s="46"/>
      <c r="I29" s="38"/>
      <c r="J29" s="38"/>
      <c r="K29" s="47"/>
      <c r="L29" s="38"/>
      <c r="M29" s="47"/>
      <c r="N29" s="38"/>
      <c r="O29" s="38"/>
      <c r="P29" s="39"/>
    </row>
    <row r="30" spans="1:25" x14ac:dyDescent="0.3">
      <c r="G30" s="11"/>
      <c r="H30" s="11"/>
      <c r="I30" s="11"/>
      <c r="K30" s="25"/>
      <c r="L30" s="11"/>
      <c r="M30" s="25"/>
      <c r="N30" s="11"/>
      <c r="Q30" s="11"/>
      <c r="R30" s="11"/>
      <c r="S30" s="11"/>
      <c r="V30" s="11"/>
      <c r="W30" s="11"/>
      <c r="X30" s="11"/>
    </row>
    <row r="31" spans="1:25" x14ac:dyDescent="0.3">
      <c r="A31" s="11"/>
      <c r="B31" s="11"/>
      <c r="C31" s="11"/>
      <c r="D31" s="11"/>
      <c r="G31" s="11"/>
      <c r="H31" s="11"/>
      <c r="I31" s="11"/>
      <c r="K31" s="25"/>
      <c r="L31" s="11"/>
      <c r="M31" s="25"/>
      <c r="N31" s="11"/>
      <c r="Q31" s="11"/>
      <c r="R31" s="11"/>
      <c r="S31" s="11"/>
      <c r="V31" s="11"/>
      <c r="W31" s="11"/>
      <c r="X31" s="11"/>
    </row>
    <row r="32" spans="1:25" x14ac:dyDescent="0.3">
      <c r="I32" s="14"/>
      <c r="N32" s="14"/>
      <c r="S32" s="14"/>
      <c r="X32" s="14"/>
    </row>
    <row r="33" spans="8:24" x14ac:dyDescent="0.3">
      <c r="I33" s="14"/>
      <c r="N33" s="14"/>
      <c r="S33" s="14"/>
      <c r="X33" s="14"/>
    </row>
    <row r="34" spans="8:24" x14ac:dyDescent="0.3">
      <c r="I34" s="14"/>
      <c r="N34" s="14"/>
      <c r="S34" s="14"/>
      <c r="X34" s="14"/>
    </row>
    <row r="35" spans="8:24" x14ac:dyDescent="0.3">
      <c r="I35" s="14"/>
      <c r="N35" s="14"/>
      <c r="S35" s="14"/>
      <c r="X35" s="14"/>
    </row>
    <row r="36" spans="8:24" x14ac:dyDescent="0.3">
      <c r="I36" s="14"/>
      <c r="N36" s="14"/>
      <c r="S36" s="14"/>
      <c r="X36" s="14"/>
    </row>
    <row r="37" spans="8:24" x14ac:dyDescent="0.3">
      <c r="I37" s="14"/>
      <c r="N37" s="14"/>
      <c r="S37" s="14"/>
      <c r="X37" s="14"/>
    </row>
    <row r="38" spans="8:24" x14ac:dyDescent="0.3">
      <c r="I38" s="14"/>
      <c r="N38" s="14"/>
      <c r="S38" s="14"/>
      <c r="X38" s="14"/>
    </row>
    <row r="39" spans="8:24" x14ac:dyDescent="0.3">
      <c r="I39" s="12"/>
      <c r="N39" s="12"/>
      <c r="S39" s="12"/>
      <c r="X39" s="12"/>
    </row>
    <row r="40" spans="8:24" x14ac:dyDescent="0.3">
      <c r="H40" s="10"/>
      <c r="I40" s="14"/>
      <c r="N40" s="14"/>
      <c r="R40" s="10"/>
      <c r="S40" s="14"/>
      <c r="W40" s="10"/>
      <c r="X40" s="14"/>
    </row>
    <row r="42" spans="8:24" x14ac:dyDescent="0.3">
      <c r="H42" s="10"/>
      <c r="R42" s="10"/>
      <c r="W42" s="10"/>
    </row>
  </sheetData>
  <mergeCells count="28">
    <mergeCell ref="H2:I2"/>
    <mergeCell ref="A1:C2"/>
    <mergeCell ref="A15:A16"/>
    <mergeCell ref="B15:E15"/>
    <mergeCell ref="B16:E16"/>
    <mergeCell ref="G15:G16"/>
    <mergeCell ref="H3:I3"/>
    <mergeCell ref="H4:I4"/>
    <mergeCell ref="H1:I1"/>
    <mergeCell ref="H6:I6"/>
    <mergeCell ref="H7:I7"/>
    <mergeCell ref="G9:J10"/>
    <mergeCell ref="V15:V16"/>
    <mergeCell ref="W15:Y15"/>
    <mergeCell ref="W16:Y16"/>
    <mergeCell ref="Q15:Q16"/>
    <mergeCell ref="R15:T15"/>
    <mergeCell ref="R16:T16"/>
    <mergeCell ref="B17:E17"/>
    <mergeCell ref="H17:J17"/>
    <mergeCell ref="M17:O17"/>
    <mergeCell ref="R17:T17"/>
    <mergeCell ref="W17:Y17"/>
    <mergeCell ref="K2:P2"/>
    <mergeCell ref="K3:P3"/>
    <mergeCell ref="K4:P4"/>
    <mergeCell ref="K5:P5"/>
    <mergeCell ref="K6:P6"/>
  </mergeCells>
  <pageMargins left="0.25" right="0.25" top="0.75" bottom="0.75" header="0.3" footer="0.3"/>
  <pageSetup paperSize="9" orientation="landscape" horizontalDpi="0" verticalDpi="0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Vereine!$B$2:$B$587</xm:f>
          </x14:formula1>
          <xm:sqref>B14</xm:sqref>
        </x14:dataValidation>
        <x14:dataValidation type="list" allowBlank="1" showInputMessage="1" showErrorMessage="1">
          <x14:formula1>
            <xm:f>Vereine!$K$2:$K$8</xm:f>
          </x14:formula1>
          <xm:sqref>B17:E17</xm:sqref>
        </x14:dataValidation>
        <x14:dataValidation type="list" allowBlank="1" showInputMessage="1" showErrorMessage="1">
          <x14:formula1>
            <xm:f>Vereine!$N$2:$N$21</xm:f>
          </x14:formula1>
          <xm:sqref>E14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42"/>
  <sheetViews>
    <sheetView showGridLines="0" zoomScaleNormal="100" zoomScaleSheetLayoutView="200" workbookViewId="0">
      <selection activeCell="H24" sqref="H24"/>
    </sheetView>
  </sheetViews>
  <sheetFormatPr baseColWidth="10" defaultColWidth="11" defaultRowHeight="13.2" x14ac:dyDescent="0.3"/>
  <cols>
    <col min="1" max="1" width="11" style="9"/>
    <col min="2" max="2" width="16.77734375" style="9" customWidth="1"/>
    <col min="3" max="4" width="11" style="9"/>
    <col min="5" max="5" width="6.44140625" style="9" customWidth="1"/>
    <col min="6" max="6" width="2" style="9" customWidth="1"/>
    <col min="7" max="7" width="11" style="9"/>
    <col min="8" max="8" width="16.77734375" style="9" customWidth="1"/>
    <col min="9" max="9" width="11" style="9"/>
    <col min="10" max="10" width="3" style="9" customWidth="1"/>
    <col min="11" max="11" width="11" style="12"/>
    <col min="12" max="12" width="3" style="9" customWidth="1"/>
    <col min="13" max="13" width="11" style="12" customWidth="1"/>
    <col min="14" max="14" width="3" style="9" customWidth="1"/>
    <col min="15" max="15" width="32.44140625" style="9" customWidth="1"/>
    <col min="16" max="16" width="2" style="9" customWidth="1"/>
    <col min="17" max="17" width="11" style="9"/>
    <col min="18" max="18" width="16.77734375" style="9" customWidth="1"/>
    <col min="19" max="19" width="11" style="9"/>
    <col min="20" max="20" width="6.44140625" style="9" customWidth="1"/>
    <col min="21" max="21" width="2" style="9" customWidth="1"/>
    <col min="22" max="22" width="11" style="9"/>
    <col min="23" max="23" width="16.77734375" style="9" customWidth="1"/>
    <col min="24" max="24" width="11" style="9"/>
    <col min="25" max="25" width="6.44140625" style="9" customWidth="1"/>
    <col min="26" max="16384" width="11" style="9"/>
  </cols>
  <sheetData>
    <row r="1" spans="1:25" ht="13.95" customHeight="1" x14ac:dyDescent="0.3">
      <c r="A1" s="87" t="s">
        <v>893</v>
      </c>
      <c r="B1" s="87"/>
      <c r="C1" s="87"/>
      <c r="D1" s="29"/>
      <c r="G1" s="10" t="s">
        <v>10</v>
      </c>
      <c r="H1" s="89">
        <v>44562</v>
      </c>
      <c r="I1" s="89"/>
      <c r="K1" s="54" t="s">
        <v>851</v>
      </c>
      <c r="L1" s="31"/>
      <c r="M1" s="42"/>
      <c r="N1" s="52"/>
      <c r="O1" s="31"/>
      <c r="P1" s="32"/>
      <c r="Q1" s="10"/>
      <c r="R1" s="12"/>
      <c r="S1" s="12"/>
      <c r="T1" s="12"/>
      <c r="U1" s="12"/>
    </row>
    <row r="2" spans="1:25" ht="13.95" customHeight="1" x14ac:dyDescent="0.3">
      <c r="A2" s="87"/>
      <c r="B2" s="87"/>
      <c r="C2" s="87"/>
      <c r="D2" s="29"/>
      <c r="G2" s="10" t="s">
        <v>836</v>
      </c>
      <c r="H2" s="86" t="s">
        <v>839</v>
      </c>
      <c r="I2" s="86"/>
      <c r="K2" s="74"/>
      <c r="L2" s="75"/>
      <c r="M2" s="75"/>
      <c r="N2" s="75"/>
      <c r="O2" s="75"/>
      <c r="P2" s="76"/>
      <c r="R2" s="12"/>
      <c r="S2" s="12"/>
      <c r="T2" s="12"/>
      <c r="U2" s="12"/>
    </row>
    <row r="3" spans="1:25" ht="13.95" customHeight="1" x14ac:dyDescent="0.3">
      <c r="A3" s="29"/>
      <c r="B3" s="29"/>
      <c r="C3" s="29"/>
      <c r="D3" s="29"/>
      <c r="G3" s="10" t="s">
        <v>837</v>
      </c>
      <c r="H3" s="86" t="s">
        <v>840</v>
      </c>
      <c r="I3" s="86"/>
      <c r="K3" s="77"/>
      <c r="L3" s="78"/>
      <c r="M3" s="78"/>
      <c r="N3" s="78"/>
      <c r="O3" s="78"/>
      <c r="P3" s="79"/>
      <c r="R3" s="12"/>
      <c r="S3" s="12"/>
      <c r="T3" s="12"/>
      <c r="U3" s="12"/>
    </row>
    <row r="4" spans="1:25" ht="13.95" customHeight="1" x14ac:dyDescent="0.3">
      <c r="A4" s="29"/>
      <c r="B4" s="29"/>
      <c r="C4" s="29"/>
      <c r="D4" s="29"/>
      <c r="G4" s="10" t="s">
        <v>838</v>
      </c>
      <c r="H4" s="86" t="s">
        <v>841</v>
      </c>
      <c r="I4" s="86"/>
      <c r="K4" s="80"/>
      <c r="L4" s="81"/>
      <c r="M4" s="81"/>
      <c r="N4" s="81"/>
      <c r="O4" s="81"/>
      <c r="P4" s="82"/>
      <c r="R4" s="12"/>
      <c r="S4" s="12"/>
      <c r="T4" s="12"/>
      <c r="U4" s="12"/>
    </row>
    <row r="5" spans="1:25" ht="13.95" customHeight="1" x14ac:dyDescent="0.3">
      <c r="A5" s="29"/>
      <c r="B5" s="29"/>
      <c r="C5" s="29"/>
      <c r="D5" s="29"/>
      <c r="G5" s="10"/>
      <c r="H5" s="48"/>
      <c r="I5" s="48"/>
      <c r="K5" s="80"/>
      <c r="L5" s="81"/>
      <c r="M5" s="81"/>
      <c r="N5" s="81"/>
      <c r="O5" s="81"/>
      <c r="P5" s="82"/>
      <c r="R5" s="12"/>
      <c r="S5" s="12"/>
      <c r="T5" s="12"/>
      <c r="U5" s="12"/>
    </row>
    <row r="6" spans="1:25" ht="13.95" customHeight="1" x14ac:dyDescent="0.3">
      <c r="A6" s="29"/>
      <c r="B6" s="29"/>
      <c r="C6" s="29"/>
      <c r="D6" s="29"/>
      <c r="G6" s="10" t="s">
        <v>846</v>
      </c>
      <c r="H6" s="86" t="s">
        <v>847</v>
      </c>
      <c r="I6" s="86"/>
      <c r="K6" s="80"/>
      <c r="L6" s="81"/>
      <c r="M6" s="81"/>
      <c r="N6" s="81"/>
      <c r="O6" s="81"/>
      <c r="P6" s="82"/>
      <c r="R6" s="12"/>
      <c r="S6" s="12"/>
      <c r="T6" s="12"/>
      <c r="U6" s="12"/>
    </row>
    <row r="7" spans="1:25" ht="13.95" customHeight="1" thickBot="1" x14ac:dyDescent="0.35">
      <c r="A7" s="29"/>
      <c r="B7" s="29"/>
      <c r="C7" s="29"/>
      <c r="D7" s="29"/>
      <c r="G7" s="10" t="s">
        <v>842</v>
      </c>
      <c r="H7" s="86"/>
      <c r="I7" s="86"/>
      <c r="K7" s="57"/>
      <c r="L7" s="55"/>
      <c r="M7" s="55"/>
      <c r="N7" s="55"/>
      <c r="O7" s="55"/>
      <c r="P7" s="56"/>
      <c r="R7" s="12"/>
      <c r="S7" s="12"/>
      <c r="T7" s="12"/>
      <c r="U7" s="12"/>
    </row>
    <row r="8" spans="1:25" ht="13.8" thickBot="1" x14ac:dyDescent="0.35"/>
    <row r="9" spans="1:25" ht="13.95" customHeight="1" x14ac:dyDescent="0.3">
      <c r="G9" s="90" t="s">
        <v>852</v>
      </c>
      <c r="H9" s="91"/>
      <c r="I9" s="91"/>
      <c r="J9" s="92"/>
    </row>
    <row r="10" spans="1:25" ht="13.95" customHeight="1" thickBot="1" x14ac:dyDescent="0.35">
      <c r="G10" s="93"/>
      <c r="H10" s="94"/>
      <c r="I10" s="94"/>
      <c r="J10" s="95"/>
    </row>
    <row r="11" spans="1:25" ht="13.8" thickBot="1" x14ac:dyDescent="0.35"/>
    <row r="12" spans="1:25" x14ac:dyDescent="0.3">
      <c r="A12" s="30" t="s">
        <v>5</v>
      </c>
      <c r="B12" s="31"/>
      <c r="C12" s="31"/>
      <c r="D12" s="31"/>
      <c r="E12" s="31"/>
      <c r="F12" s="32"/>
      <c r="G12" s="30"/>
      <c r="H12" s="40" t="s">
        <v>6</v>
      </c>
      <c r="I12" s="31"/>
      <c r="J12" s="31"/>
      <c r="K12" s="41"/>
      <c r="L12" s="40"/>
      <c r="M12" s="42"/>
      <c r="N12" s="31"/>
      <c r="O12" s="31"/>
      <c r="P12" s="32"/>
      <c r="Q12" s="11"/>
      <c r="V12" s="11"/>
    </row>
    <row r="13" spans="1:25" x14ac:dyDescent="0.3">
      <c r="A13" s="33"/>
      <c r="F13" s="34"/>
      <c r="G13" s="33"/>
      <c r="P13" s="34"/>
    </row>
    <row r="14" spans="1:25" x14ac:dyDescent="0.3">
      <c r="A14" s="35" t="s">
        <v>0</v>
      </c>
      <c r="B14" s="58"/>
      <c r="C14" s="9" t="s">
        <v>1</v>
      </c>
      <c r="E14" s="59"/>
      <c r="F14" s="34"/>
      <c r="G14" s="35"/>
      <c r="H14" s="49" t="s">
        <v>848</v>
      </c>
      <c r="J14" s="12"/>
      <c r="L14" s="10"/>
      <c r="O14" s="12"/>
      <c r="P14" s="34"/>
      <c r="Q14" s="10"/>
      <c r="T14" s="12"/>
      <c r="V14" s="10"/>
      <c r="Y14" s="12"/>
    </row>
    <row r="15" spans="1:25" x14ac:dyDescent="0.3">
      <c r="A15" s="88" t="s">
        <v>8</v>
      </c>
      <c r="B15" s="86" t="s">
        <v>9</v>
      </c>
      <c r="C15" s="86"/>
      <c r="D15" s="86"/>
      <c r="E15" s="86"/>
      <c r="F15" s="34"/>
      <c r="G15" s="88"/>
      <c r="H15" s="49" t="s">
        <v>849</v>
      </c>
      <c r="I15" s="49"/>
      <c r="J15" s="49"/>
      <c r="K15" s="51"/>
      <c r="L15" s="13"/>
      <c r="M15" s="50"/>
      <c r="N15" s="50"/>
      <c r="O15" s="50"/>
      <c r="P15" s="34"/>
      <c r="Q15" s="85"/>
      <c r="R15" s="84"/>
      <c r="S15" s="84"/>
      <c r="T15" s="84"/>
      <c r="V15" s="85"/>
      <c r="W15" s="84"/>
      <c r="X15" s="84"/>
      <c r="Y15" s="84"/>
    </row>
    <row r="16" spans="1:25" x14ac:dyDescent="0.3">
      <c r="A16" s="88"/>
      <c r="B16" s="86" t="s">
        <v>842</v>
      </c>
      <c r="C16" s="86"/>
      <c r="D16" s="86"/>
      <c r="E16" s="86"/>
      <c r="F16" s="34"/>
      <c r="G16" s="88"/>
      <c r="H16" s="53" t="s">
        <v>850</v>
      </c>
      <c r="I16" s="53"/>
      <c r="J16" s="53"/>
      <c r="K16" s="51"/>
      <c r="L16" s="13"/>
      <c r="M16" s="50"/>
      <c r="N16" s="50"/>
      <c r="O16" s="50"/>
      <c r="P16" s="34"/>
      <c r="Q16" s="85"/>
      <c r="R16" s="84"/>
      <c r="S16" s="84"/>
      <c r="T16" s="84"/>
      <c r="V16" s="85"/>
      <c r="W16" s="84"/>
      <c r="X16" s="84"/>
      <c r="Y16" s="84"/>
    </row>
    <row r="17" spans="1:25" x14ac:dyDescent="0.3">
      <c r="A17" s="36" t="s">
        <v>11</v>
      </c>
      <c r="B17" s="83"/>
      <c r="C17" s="83"/>
      <c r="D17" s="83"/>
      <c r="E17" s="83"/>
      <c r="F17" s="34"/>
      <c r="G17" s="36"/>
      <c r="H17" s="84"/>
      <c r="I17" s="84"/>
      <c r="J17" s="84"/>
      <c r="K17" s="26"/>
      <c r="L17" s="13"/>
      <c r="M17" s="84"/>
      <c r="N17" s="84"/>
      <c r="O17" s="84"/>
      <c r="P17" s="34"/>
      <c r="Q17" s="13"/>
      <c r="R17" s="84"/>
      <c r="S17" s="84"/>
      <c r="T17" s="84"/>
      <c r="V17" s="13"/>
      <c r="W17" s="84"/>
      <c r="X17" s="84"/>
      <c r="Y17" s="84"/>
    </row>
    <row r="18" spans="1:25" x14ac:dyDescent="0.3">
      <c r="A18" s="35" t="s">
        <v>843</v>
      </c>
      <c r="B18" s="9" t="s">
        <v>2</v>
      </c>
      <c r="C18" s="9" t="s">
        <v>3</v>
      </c>
      <c r="D18" s="9" t="s">
        <v>855</v>
      </c>
      <c r="E18" s="12" t="s">
        <v>4</v>
      </c>
      <c r="F18" s="34"/>
      <c r="G18" s="33"/>
      <c r="H18" s="11"/>
      <c r="I18" s="25" t="s">
        <v>835</v>
      </c>
      <c r="J18" s="11"/>
      <c r="K18" s="25" t="s">
        <v>830</v>
      </c>
      <c r="M18" s="25" t="s">
        <v>831</v>
      </c>
      <c r="O18" s="25" t="s">
        <v>832</v>
      </c>
      <c r="P18" s="34"/>
      <c r="T18" s="12"/>
      <c r="Y18" s="12"/>
    </row>
    <row r="19" spans="1:25" x14ac:dyDescent="0.3">
      <c r="A19" s="35">
        <v>1</v>
      </c>
      <c r="B19" s="15"/>
      <c r="C19" s="16"/>
      <c r="D19" s="17"/>
      <c r="E19" s="17"/>
      <c r="F19" s="34"/>
      <c r="G19" s="35"/>
      <c r="H19" s="10" t="s">
        <v>896</v>
      </c>
      <c r="I19" s="43">
        <v>0</v>
      </c>
      <c r="K19" s="44">
        <v>0</v>
      </c>
      <c r="M19" s="45">
        <f>I19+K19</f>
        <v>0</v>
      </c>
      <c r="O19" s="28"/>
      <c r="P19" s="34"/>
      <c r="Q19" s="10"/>
      <c r="V19" s="10"/>
    </row>
    <row r="20" spans="1:25" x14ac:dyDescent="0.3">
      <c r="A20" s="35">
        <v>2</v>
      </c>
      <c r="B20" s="18"/>
      <c r="C20" s="19"/>
      <c r="D20" s="20"/>
      <c r="E20" s="20"/>
      <c r="F20" s="34"/>
      <c r="G20" s="35"/>
      <c r="H20" s="10" t="s">
        <v>897</v>
      </c>
      <c r="I20" s="43">
        <v>4.1666666666666699E-2</v>
      </c>
      <c r="K20" s="44">
        <v>0</v>
      </c>
      <c r="M20" s="45">
        <f t="shared" ref="M20:M25" si="0">I20+K20</f>
        <v>4.1666666666666699E-2</v>
      </c>
      <c r="O20" s="28"/>
      <c r="P20" s="34"/>
      <c r="Q20" s="10"/>
      <c r="V20" s="10"/>
    </row>
    <row r="21" spans="1:25" x14ac:dyDescent="0.3">
      <c r="A21" s="35">
        <v>3</v>
      </c>
      <c r="B21" s="18"/>
      <c r="C21" s="19"/>
      <c r="D21" s="20"/>
      <c r="E21" s="20"/>
      <c r="F21" s="34"/>
      <c r="G21" s="35"/>
      <c r="H21" s="10" t="s">
        <v>898</v>
      </c>
      <c r="I21" s="43">
        <v>8.3333333333333301E-2</v>
      </c>
      <c r="K21" s="44">
        <v>0</v>
      </c>
      <c r="M21" s="45">
        <f t="shared" si="0"/>
        <v>8.3333333333333301E-2</v>
      </c>
      <c r="O21" s="28"/>
      <c r="P21" s="34"/>
      <c r="Q21" s="10"/>
      <c r="V21" s="10"/>
    </row>
    <row r="22" spans="1:25" x14ac:dyDescent="0.3">
      <c r="A22" s="35">
        <v>4</v>
      </c>
      <c r="B22" s="18"/>
      <c r="C22" s="19"/>
      <c r="D22" s="20"/>
      <c r="E22" s="20"/>
      <c r="F22" s="34"/>
      <c r="G22" s="35"/>
      <c r="H22" s="10" t="s">
        <v>845</v>
      </c>
      <c r="I22" s="43">
        <v>0.125</v>
      </c>
      <c r="K22" s="44">
        <v>0</v>
      </c>
      <c r="M22" s="45">
        <f t="shared" si="0"/>
        <v>0.125</v>
      </c>
      <c r="O22" s="28"/>
      <c r="P22" s="34"/>
      <c r="Q22" s="10"/>
      <c r="V22" s="10"/>
    </row>
    <row r="23" spans="1:25" x14ac:dyDescent="0.3">
      <c r="A23" s="35">
        <v>5</v>
      </c>
      <c r="B23" s="18"/>
      <c r="C23" s="19"/>
      <c r="D23" s="20"/>
      <c r="E23" s="20"/>
      <c r="F23" s="34"/>
      <c r="G23" s="35"/>
      <c r="H23" s="10" t="s">
        <v>899</v>
      </c>
      <c r="I23" s="43">
        <v>0.16666666666666699</v>
      </c>
      <c r="K23" s="44">
        <v>0</v>
      </c>
      <c r="M23" s="45">
        <f t="shared" si="0"/>
        <v>0.16666666666666699</v>
      </c>
      <c r="O23" s="28"/>
      <c r="P23" s="34"/>
      <c r="Q23" s="10"/>
      <c r="V23" s="10"/>
    </row>
    <row r="24" spans="1:25" x14ac:dyDescent="0.3">
      <c r="A24" s="35">
        <v>6</v>
      </c>
      <c r="B24" s="18"/>
      <c r="C24" s="19"/>
      <c r="D24" s="20"/>
      <c r="E24" s="20"/>
      <c r="F24" s="34"/>
      <c r="G24" s="35"/>
      <c r="H24" s="10" t="s">
        <v>900</v>
      </c>
      <c r="I24" s="43">
        <v>0.20833333333333301</v>
      </c>
      <c r="K24" s="44">
        <v>0</v>
      </c>
      <c r="M24" s="45">
        <f t="shared" si="0"/>
        <v>0.20833333333333301</v>
      </c>
      <c r="O24" s="28"/>
      <c r="P24" s="34"/>
      <c r="Q24" s="10"/>
      <c r="V24" s="10"/>
    </row>
    <row r="25" spans="1:25" x14ac:dyDescent="0.3">
      <c r="A25" s="35">
        <v>7</v>
      </c>
      <c r="B25" s="18"/>
      <c r="C25" s="19"/>
      <c r="D25" s="20"/>
      <c r="E25" s="20"/>
      <c r="F25" s="34"/>
      <c r="G25" s="35"/>
      <c r="H25" s="10" t="s">
        <v>844</v>
      </c>
      <c r="I25" s="43">
        <v>0.25</v>
      </c>
      <c r="K25" s="44">
        <v>0</v>
      </c>
      <c r="M25" s="45">
        <f t="shared" si="0"/>
        <v>0.25</v>
      </c>
      <c r="O25" s="28"/>
      <c r="P25" s="34"/>
      <c r="Q25" s="10"/>
      <c r="V25" s="10"/>
    </row>
    <row r="26" spans="1:25" x14ac:dyDescent="0.3">
      <c r="A26" s="35">
        <v>8</v>
      </c>
      <c r="B26" s="21"/>
      <c r="C26" s="22"/>
      <c r="D26" s="23"/>
      <c r="E26" s="23"/>
      <c r="F26" s="34"/>
      <c r="G26" s="35"/>
      <c r="I26" s="12"/>
      <c r="P26" s="34"/>
      <c r="Q26" s="10"/>
      <c r="V26" s="10"/>
    </row>
    <row r="27" spans="1:25" ht="13.8" thickBot="1" x14ac:dyDescent="0.35">
      <c r="A27" s="35">
        <v>9</v>
      </c>
      <c r="B27" s="21"/>
      <c r="C27" s="22"/>
      <c r="D27" s="23"/>
      <c r="E27" s="23"/>
      <c r="F27" s="34"/>
      <c r="G27" s="35"/>
      <c r="H27" s="10"/>
      <c r="I27" s="14"/>
      <c r="K27" s="12" t="s">
        <v>7</v>
      </c>
      <c r="L27" s="9" t="s">
        <v>833</v>
      </c>
      <c r="M27" s="27">
        <f>M19+M20+M21+M22+M23+M24+M25</f>
        <v>0.875</v>
      </c>
      <c r="N27" s="9" t="s">
        <v>834</v>
      </c>
      <c r="P27" s="34"/>
      <c r="Q27" s="10"/>
      <c r="V27" s="10"/>
    </row>
    <row r="28" spans="1:25" x14ac:dyDescent="0.3">
      <c r="A28" s="35">
        <v>10</v>
      </c>
      <c r="B28" s="21"/>
      <c r="C28" s="22"/>
      <c r="D28" s="23"/>
      <c r="E28" s="23"/>
      <c r="F28" s="34"/>
      <c r="G28" s="35"/>
      <c r="P28" s="34"/>
      <c r="Q28" s="10"/>
      <c r="V28" s="10"/>
    </row>
    <row r="29" spans="1:25" ht="13.8" thickBot="1" x14ac:dyDescent="0.35">
      <c r="A29" s="37"/>
      <c r="B29" s="38"/>
      <c r="C29" s="38"/>
      <c r="D29" s="38"/>
      <c r="E29" s="38"/>
      <c r="F29" s="39"/>
      <c r="G29" s="37"/>
      <c r="H29" s="46"/>
      <c r="I29" s="38"/>
      <c r="J29" s="38"/>
      <c r="K29" s="47"/>
      <c r="L29" s="38"/>
      <c r="M29" s="47"/>
      <c r="N29" s="38"/>
      <c r="O29" s="38"/>
      <c r="P29" s="39"/>
    </row>
    <row r="30" spans="1:25" x14ac:dyDescent="0.3">
      <c r="G30" s="11"/>
      <c r="H30" s="11"/>
      <c r="I30" s="11"/>
      <c r="K30" s="25"/>
      <c r="L30" s="11"/>
      <c r="M30" s="25"/>
      <c r="N30" s="11"/>
      <c r="Q30" s="11"/>
      <c r="R30" s="11"/>
      <c r="S30" s="11"/>
      <c r="V30" s="11"/>
      <c r="W30" s="11"/>
      <c r="X30" s="11"/>
    </row>
    <row r="31" spans="1:25" x14ac:dyDescent="0.3">
      <c r="A31" s="11"/>
      <c r="B31" s="11"/>
      <c r="C31" s="11"/>
      <c r="D31" s="11"/>
      <c r="G31" s="11"/>
      <c r="H31" s="11"/>
      <c r="I31" s="11"/>
      <c r="K31" s="25"/>
      <c r="L31" s="11"/>
      <c r="M31" s="25"/>
      <c r="N31" s="11"/>
      <c r="Q31" s="11"/>
      <c r="R31" s="11"/>
      <c r="S31" s="11"/>
      <c r="V31" s="11"/>
      <c r="W31" s="11"/>
      <c r="X31" s="11"/>
    </row>
    <row r="32" spans="1:25" x14ac:dyDescent="0.3">
      <c r="I32" s="14"/>
      <c r="N32" s="14"/>
      <c r="S32" s="14"/>
      <c r="X32" s="14"/>
    </row>
    <row r="33" spans="8:24" x14ac:dyDescent="0.3">
      <c r="I33" s="14"/>
      <c r="N33" s="14"/>
      <c r="S33" s="14"/>
      <c r="X33" s="14"/>
    </row>
    <row r="34" spans="8:24" x14ac:dyDescent="0.3">
      <c r="I34" s="14"/>
      <c r="N34" s="14"/>
      <c r="S34" s="14"/>
      <c r="X34" s="14"/>
    </row>
    <row r="35" spans="8:24" x14ac:dyDescent="0.3">
      <c r="I35" s="14"/>
      <c r="N35" s="14"/>
      <c r="S35" s="14"/>
      <c r="X35" s="14"/>
    </row>
    <row r="36" spans="8:24" x14ac:dyDescent="0.3">
      <c r="I36" s="14"/>
      <c r="N36" s="14"/>
      <c r="S36" s="14"/>
      <c r="X36" s="14"/>
    </row>
    <row r="37" spans="8:24" x14ac:dyDescent="0.3">
      <c r="I37" s="14"/>
      <c r="N37" s="14"/>
      <c r="S37" s="14"/>
      <c r="X37" s="14"/>
    </row>
    <row r="38" spans="8:24" x14ac:dyDescent="0.3">
      <c r="I38" s="14"/>
      <c r="N38" s="14"/>
      <c r="S38" s="14"/>
      <c r="X38" s="14"/>
    </row>
    <row r="39" spans="8:24" x14ac:dyDescent="0.3">
      <c r="I39" s="12"/>
      <c r="N39" s="12"/>
      <c r="S39" s="12"/>
      <c r="X39" s="12"/>
    </row>
    <row r="40" spans="8:24" x14ac:dyDescent="0.3">
      <c r="H40" s="10"/>
      <c r="I40" s="14"/>
      <c r="N40" s="14"/>
      <c r="R40" s="10"/>
      <c r="S40" s="14"/>
      <c r="W40" s="10"/>
      <c r="X40" s="14"/>
    </row>
    <row r="42" spans="8:24" x14ac:dyDescent="0.3">
      <c r="H42" s="10"/>
      <c r="R42" s="10"/>
      <c r="W42" s="10"/>
    </row>
  </sheetData>
  <mergeCells count="28">
    <mergeCell ref="H7:I7"/>
    <mergeCell ref="A1:C2"/>
    <mergeCell ref="H1:I1"/>
    <mergeCell ref="H2:I2"/>
    <mergeCell ref="K2:P2"/>
    <mergeCell ref="H3:I3"/>
    <mergeCell ref="K3:P3"/>
    <mergeCell ref="H4:I4"/>
    <mergeCell ref="K4:P4"/>
    <mergeCell ref="K5:P5"/>
    <mergeCell ref="H6:I6"/>
    <mergeCell ref="K6:P6"/>
    <mergeCell ref="G9:J10"/>
    <mergeCell ref="A15:A16"/>
    <mergeCell ref="B15:E15"/>
    <mergeCell ref="G15:G16"/>
    <mergeCell ref="Q15:Q16"/>
    <mergeCell ref="B17:E17"/>
    <mergeCell ref="H17:J17"/>
    <mergeCell ref="M17:O17"/>
    <mergeCell ref="R17:T17"/>
    <mergeCell ref="W17:Y17"/>
    <mergeCell ref="V15:V16"/>
    <mergeCell ref="W15:Y15"/>
    <mergeCell ref="B16:E16"/>
    <mergeCell ref="R16:T16"/>
    <mergeCell ref="W16:Y16"/>
    <mergeCell ref="R15:T15"/>
  </mergeCells>
  <pageMargins left="0.25" right="0.25" top="0.75" bottom="0.75" header="0.3" footer="0.3"/>
  <pageSetup paperSize="9" orientation="landscape" horizontalDpi="0" verticalDpi="0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Vereine!$N$2:$N$21</xm:f>
          </x14:formula1>
          <xm:sqref>E14</xm:sqref>
        </x14:dataValidation>
        <x14:dataValidation type="list" allowBlank="1" showInputMessage="1" showErrorMessage="1">
          <x14:formula1>
            <xm:f>Vereine!$K$2:$K$8</xm:f>
          </x14:formula1>
          <xm:sqref>B17:E17</xm:sqref>
        </x14:dataValidation>
        <x14:dataValidation type="list" allowBlank="1" showInputMessage="1" showErrorMessage="1">
          <x14:formula1>
            <xm:f>Vereine!$B$2:$B$587</xm:f>
          </x14:formula1>
          <xm:sqref>B14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42"/>
  <sheetViews>
    <sheetView showGridLines="0" zoomScaleNormal="100" zoomScaleSheetLayoutView="200" workbookViewId="0">
      <selection activeCell="H25" sqref="H25"/>
    </sheetView>
  </sheetViews>
  <sheetFormatPr baseColWidth="10" defaultColWidth="11" defaultRowHeight="13.2" x14ac:dyDescent="0.3"/>
  <cols>
    <col min="1" max="1" width="11" style="9"/>
    <col min="2" max="2" width="16.77734375" style="9" customWidth="1"/>
    <col min="3" max="4" width="11" style="9"/>
    <col min="5" max="5" width="6.44140625" style="9" customWidth="1"/>
    <col min="6" max="6" width="2" style="9" customWidth="1"/>
    <col min="7" max="7" width="11" style="9"/>
    <col min="8" max="8" width="16.77734375" style="9" customWidth="1"/>
    <col min="9" max="9" width="11" style="9"/>
    <col min="10" max="10" width="3" style="9" customWidth="1"/>
    <col min="11" max="11" width="11" style="12"/>
    <col min="12" max="12" width="3" style="9" customWidth="1"/>
    <col min="13" max="13" width="11" style="12" customWidth="1"/>
    <col min="14" max="14" width="3" style="9" customWidth="1"/>
    <col min="15" max="15" width="32.44140625" style="9" customWidth="1"/>
    <col min="16" max="16" width="2" style="9" customWidth="1"/>
    <col min="17" max="17" width="11" style="9"/>
    <col min="18" max="18" width="16.77734375" style="9" customWidth="1"/>
    <col min="19" max="19" width="11" style="9"/>
    <col min="20" max="20" width="6.44140625" style="9" customWidth="1"/>
    <col min="21" max="21" width="2" style="9" customWidth="1"/>
    <col min="22" max="22" width="11" style="9"/>
    <col min="23" max="23" width="16.77734375" style="9" customWidth="1"/>
    <col min="24" max="24" width="11" style="9"/>
    <col min="25" max="25" width="6.44140625" style="9" customWidth="1"/>
    <col min="26" max="16384" width="11" style="9"/>
  </cols>
  <sheetData>
    <row r="1" spans="1:25" ht="13.95" customHeight="1" x14ac:dyDescent="0.3">
      <c r="A1" s="87" t="s">
        <v>893</v>
      </c>
      <c r="B1" s="87"/>
      <c r="C1" s="87"/>
      <c r="D1" s="29"/>
      <c r="G1" s="10" t="s">
        <v>10</v>
      </c>
      <c r="H1" s="89">
        <v>44562</v>
      </c>
      <c r="I1" s="89"/>
      <c r="K1" s="54" t="s">
        <v>851</v>
      </c>
      <c r="L1" s="31"/>
      <c r="M1" s="42"/>
      <c r="N1" s="52"/>
      <c r="O1" s="31"/>
      <c r="P1" s="32"/>
      <c r="Q1" s="10"/>
      <c r="R1" s="12"/>
      <c r="S1" s="12"/>
      <c r="T1" s="12"/>
      <c r="U1" s="12"/>
    </row>
    <row r="2" spans="1:25" ht="13.95" customHeight="1" x14ac:dyDescent="0.3">
      <c r="A2" s="87"/>
      <c r="B2" s="87"/>
      <c r="C2" s="87"/>
      <c r="D2" s="29"/>
      <c r="G2" s="10" t="s">
        <v>836</v>
      </c>
      <c r="H2" s="86" t="s">
        <v>839</v>
      </c>
      <c r="I2" s="86"/>
      <c r="K2" s="74"/>
      <c r="L2" s="75"/>
      <c r="M2" s="75"/>
      <c r="N2" s="75"/>
      <c r="O2" s="75"/>
      <c r="P2" s="76"/>
      <c r="R2" s="12"/>
      <c r="S2" s="12"/>
      <c r="T2" s="12"/>
      <c r="U2" s="12"/>
    </row>
    <row r="3" spans="1:25" ht="13.95" customHeight="1" x14ac:dyDescent="0.3">
      <c r="A3" s="29"/>
      <c r="B3" s="29"/>
      <c r="C3" s="29"/>
      <c r="D3" s="29"/>
      <c r="G3" s="10" t="s">
        <v>837</v>
      </c>
      <c r="H3" s="86" t="s">
        <v>840</v>
      </c>
      <c r="I3" s="86"/>
      <c r="K3" s="77"/>
      <c r="L3" s="78"/>
      <c r="M3" s="78"/>
      <c r="N3" s="78"/>
      <c r="O3" s="78"/>
      <c r="P3" s="79"/>
      <c r="R3" s="12"/>
      <c r="S3" s="12"/>
      <c r="T3" s="12"/>
      <c r="U3" s="12"/>
    </row>
    <row r="4" spans="1:25" ht="13.95" customHeight="1" x14ac:dyDescent="0.3">
      <c r="A4" s="29"/>
      <c r="B4" s="29"/>
      <c r="C4" s="29"/>
      <c r="D4" s="29"/>
      <c r="G4" s="10" t="s">
        <v>838</v>
      </c>
      <c r="H4" s="86" t="s">
        <v>841</v>
      </c>
      <c r="I4" s="86"/>
      <c r="K4" s="80"/>
      <c r="L4" s="81"/>
      <c r="M4" s="81"/>
      <c r="N4" s="81"/>
      <c r="O4" s="81"/>
      <c r="P4" s="82"/>
      <c r="R4" s="12"/>
      <c r="S4" s="12"/>
      <c r="T4" s="12"/>
      <c r="U4" s="12"/>
    </row>
    <row r="5" spans="1:25" ht="13.95" customHeight="1" x14ac:dyDescent="0.3">
      <c r="A5" s="29"/>
      <c r="B5" s="29"/>
      <c r="C5" s="29"/>
      <c r="D5" s="29"/>
      <c r="G5" s="10"/>
      <c r="H5" s="48"/>
      <c r="I5" s="48"/>
      <c r="K5" s="80"/>
      <c r="L5" s="81"/>
      <c r="M5" s="81"/>
      <c r="N5" s="81"/>
      <c r="O5" s="81"/>
      <c r="P5" s="82"/>
      <c r="R5" s="12"/>
      <c r="S5" s="12"/>
      <c r="T5" s="12"/>
      <c r="U5" s="12"/>
    </row>
    <row r="6" spans="1:25" ht="13.95" customHeight="1" x14ac:dyDescent="0.3">
      <c r="A6" s="29"/>
      <c r="B6" s="29"/>
      <c r="C6" s="29"/>
      <c r="D6" s="29"/>
      <c r="G6" s="10" t="s">
        <v>846</v>
      </c>
      <c r="H6" s="86" t="s">
        <v>847</v>
      </c>
      <c r="I6" s="86"/>
      <c r="K6" s="80"/>
      <c r="L6" s="81"/>
      <c r="M6" s="81"/>
      <c r="N6" s="81"/>
      <c r="O6" s="81"/>
      <c r="P6" s="82"/>
      <c r="R6" s="12"/>
      <c r="S6" s="12"/>
      <c r="T6" s="12"/>
      <c r="U6" s="12"/>
    </row>
    <row r="7" spans="1:25" ht="13.95" customHeight="1" thickBot="1" x14ac:dyDescent="0.35">
      <c r="A7" s="29"/>
      <c r="B7" s="29"/>
      <c r="C7" s="29"/>
      <c r="D7" s="29"/>
      <c r="G7" s="10" t="s">
        <v>842</v>
      </c>
      <c r="H7" s="86"/>
      <c r="I7" s="86"/>
      <c r="K7" s="57"/>
      <c r="L7" s="55"/>
      <c r="M7" s="55"/>
      <c r="N7" s="55"/>
      <c r="O7" s="55"/>
      <c r="P7" s="56"/>
      <c r="R7" s="12"/>
      <c r="S7" s="12"/>
      <c r="T7" s="12"/>
      <c r="U7" s="12"/>
    </row>
    <row r="8" spans="1:25" ht="13.8" thickBot="1" x14ac:dyDescent="0.35"/>
    <row r="9" spans="1:25" ht="13.95" customHeight="1" x14ac:dyDescent="0.3">
      <c r="G9" s="90" t="s">
        <v>852</v>
      </c>
      <c r="H9" s="91"/>
      <c r="I9" s="91"/>
      <c r="J9" s="92"/>
    </row>
    <row r="10" spans="1:25" ht="13.95" customHeight="1" thickBot="1" x14ac:dyDescent="0.35">
      <c r="G10" s="93"/>
      <c r="H10" s="94"/>
      <c r="I10" s="94"/>
      <c r="J10" s="95"/>
    </row>
    <row r="11" spans="1:25" ht="13.8" thickBot="1" x14ac:dyDescent="0.35"/>
    <row r="12" spans="1:25" x14ac:dyDescent="0.3">
      <c r="A12" s="30" t="s">
        <v>5</v>
      </c>
      <c r="B12" s="31"/>
      <c r="C12" s="31"/>
      <c r="D12" s="31"/>
      <c r="E12" s="31"/>
      <c r="F12" s="32"/>
      <c r="G12" s="30"/>
      <c r="H12" s="40" t="s">
        <v>6</v>
      </c>
      <c r="I12" s="31"/>
      <c r="J12" s="31"/>
      <c r="K12" s="41"/>
      <c r="L12" s="40"/>
      <c r="M12" s="42"/>
      <c r="N12" s="31"/>
      <c r="O12" s="31"/>
      <c r="P12" s="32"/>
      <c r="Q12" s="11"/>
      <c r="V12" s="11"/>
    </row>
    <row r="13" spans="1:25" x14ac:dyDescent="0.3">
      <c r="A13" s="33"/>
      <c r="F13" s="34"/>
      <c r="G13" s="33"/>
      <c r="P13" s="34"/>
    </row>
    <row r="14" spans="1:25" x14ac:dyDescent="0.3">
      <c r="A14" s="35" t="s">
        <v>0</v>
      </c>
      <c r="B14" s="58"/>
      <c r="C14" s="9" t="s">
        <v>1</v>
      </c>
      <c r="E14" s="59"/>
      <c r="F14" s="34"/>
      <c r="G14" s="35"/>
      <c r="H14" s="49" t="s">
        <v>848</v>
      </c>
      <c r="J14" s="12"/>
      <c r="L14" s="10"/>
      <c r="O14" s="12"/>
      <c r="P14" s="34"/>
      <c r="Q14" s="10"/>
      <c r="T14" s="12"/>
      <c r="V14" s="10"/>
      <c r="Y14" s="12"/>
    </row>
    <row r="15" spans="1:25" x14ac:dyDescent="0.3">
      <c r="A15" s="88" t="s">
        <v>8</v>
      </c>
      <c r="B15" s="86" t="s">
        <v>9</v>
      </c>
      <c r="C15" s="86"/>
      <c r="D15" s="86"/>
      <c r="E15" s="86"/>
      <c r="F15" s="34"/>
      <c r="G15" s="88"/>
      <c r="H15" s="49" t="s">
        <v>849</v>
      </c>
      <c r="I15" s="49"/>
      <c r="J15" s="49"/>
      <c r="K15" s="51"/>
      <c r="L15" s="13"/>
      <c r="M15" s="50"/>
      <c r="N15" s="50"/>
      <c r="O15" s="50"/>
      <c r="P15" s="34"/>
      <c r="Q15" s="85"/>
      <c r="R15" s="84"/>
      <c r="S15" s="84"/>
      <c r="T15" s="84"/>
      <c r="V15" s="85"/>
      <c r="W15" s="84"/>
      <c r="X15" s="84"/>
      <c r="Y15" s="84"/>
    </row>
    <row r="16" spans="1:25" x14ac:dyDescent="0.3">
      <c r="A16" s="88"/>
      <c r="B16" s="86" t="s">
        <v>842</v>
      </c>
      <c r="C16" s="86"/>
      <c r="D16" s="86"/>
      <c r="E16" s="86"/>
      <c r="F16" s="34"/>
      <c r="G16" s="88"/>
      <c r="H16" s="53" t="s">
        <v>850</v>
      </c>
      <c r="I16" s="53"/>
      <c r="J16" s="53"/>
      <c r="K16" s="51"/>
      <c r="L16" s="13"/>
      <c r="M16" s="50"/>
      <c r="N16" s="50"/>
      <c r="O16" s="50"/>
      <c r="P16" s="34"/>
      <c r="Q16" s="85"/>
      <c r="R16" s="84"/>
      <c r="S16" s="84"/>
      <c r="T16" s="84"/>
      <c r="V16" s="85"/>
      <c r="W16" s="84"/>
      <c r="X16" s="84"/>
      <c r="Y16" s="84"/>
    </row>
    <row r="17" spans="1:25" x14ac:dyDescent="0.3">
      <c r="A17" s="36" t="s">
        <v>11</v>
      </c>
      <c r="B17" s="83"/>
      <c r="C17" s="83"/>
      <c r="D17" s="83"/>
      <c r="E17" s="83"/>
      <c r="F17" s="34"/>
      <c r="G17" s="36"/>
      <c r="H17" s="84"/>
      <c r="I17" s="84"/>
      <c r="J17" s="84"/>
      <c r="K17" s="26"/>
      <c r="L17" s="13"/>
      <c r="M17" s="84"/>
      <c r="N17" s="84"/>
      <c r="O17" s="84"/>
      <c r="P17" s="34"/>
      <c r="Q17" s="13"/>
      <c r="R17" s="84"/>
      <c r="S17" s="84"/>
      <c r="T17" s="84"/>
      <c r="V17" s="13"/>
      <c r="W17" s="84"/>
      <c r="X17" s="84"/>
      <c r="Y17" s="84"/>
    </row>
    <row r="18" spans="1:25" x14ac:dyDescent="0.3">
      <c r="A18" s="35" t="s">
        <v>843</v>
      </c>
      <c r="B18" s="9" t="s">
        <v>2</v>
      </c>
      <c r="C18" s="9" t="s">
        <v>3</v>
      </c>
      <c r="D18" s="9" t="s">
        <v>855</v>
      </c>
      <c r="E18" s="12" t="s">
        <v>4</v>
      </c>
      <c r="F18" s="34"/>
      <c r="G18" s="33"/>
      <c r="H18" s="11"/>
      <c r="I18" s="25" t="s">
        <v>835</v>
      </c>
      <c r="J18" s="11"/>
      <c r="K18" s="25" t="s">
        <v>830</v>
      </c>
      <c r="M18" s="25" t="s">
        <v>831</v>
      </c>
      <c r="O18" s="25" t="s">
        <v>832</v>
      </c>
      <c r="P18" s="34"/>
      <c r="T18" s="12"/>
      <c r="Y18" s="12"/>
    </row>
    <row r="19" spans="1:25" x14ac:dyDescent="0.3">
      <c r="A19" s="35">
        <v>1</v>
      </c>
      <c r="B19" s="15"/>
      <c r="C19" s="16"/>
      <c r="D19" s="17"/>
      <c r="E19" s="17"/>
      <c r="F19" s="34"/>
      <c r="G19" s="35"/>
      <c r="H19" s="10" t="s">
        <v>896</v>
      </c>
      <c r="I19" s="43">
        <v>0</v>
      </c>
      <c r="K19" s="44">
        <v>0</v>
      </c>
      <c r="M19" s="45">
        <f>I19+K19</f>
        <v>0</v>
      </c>
      <c r="O19" s="28"/>
      <c r="P19" s="34"/>
      <c r="Q19" s="10"/>
      <c r="V19" s="10"/>
    </row>
    <row r="20" spans="1:25" x14ac:dyDescent="0.3">
      <c r="A20" s="35">
        <v>2</v>
      </c>
      <c r="B20" s="18"/>
      <c r="C20" s="19"/>
      <c r="D20" s="20"/>
      <c r="E20" s="20"/>
      <c r="F20" s="34"/>
      <c r="G20" s="35"/>
      <c r="H20" s="10" t="s">
        <v>897</v>
      </c>
      <c r="I20" s="43">
        <v>4.1666666666666699E-2</v>
      </c>
      <c r="K20" s="44">
        <v>0</v>
      </c>
      <c r="M20" s="45">
        <f t="shared" ref="M20:M25" si="0">I20+K20</f>
        <v>4.1666666666666699E-2</v>
      </c>
      <c r="O20" s="28"/>
      <c r="P20" s="34"/>
      <c r="Q20" s="10"/>
      <c r="V20" s="10"/>
    </row>
    <row r="21" spans="1:25" x14ac:dyDescent="0.3">
      <c r="A21" s="35">
        <v>3</v>
      </c>
      <c r="B21" s="18"/>
      <c r="C21" s="19"/>
      <c r="D21" s="20"/>
      <c r="E21" s="20"/>
      <c r="F21" s="34"/>
      <c r="G21" s="35"/>
      <c r="H21" s="10" t="s">
        <v>898</v>
      </c>
      <c r="I21" s="43">
        <v>8.3333333333333301E-2</v>
      </c>
      <c r="K21" s="44">
        <v>0</v>
      </c>
      <c r="M21" s="45">
        <f t="shared" si="0"/>
        <v>8.3333333333333301E-2</v>
      </c>
      <c r="O21" s="28"/>
      <c r="P21" s="34"/>
      <c r="Q21" s="10"/>
      <c r="V21" s="10"/>
    </row>
    <row r="22" spans="1:25" x14ac:dyDescent="0.3">
      <c r="A22" s="35">
        <v>4</v>
      </c>
      <c r="B22" s="18"/>
      <c r="C22" s="19"/>
      <c r="D22" s="20"/>
      <c r="E22" s="20"/>
      <c r="F22" s="34"/>
      <c r="G22" s="35"/>
      <c r="H22" s="10" t="s">
        <v>845</v>
      </c>
      <c r="I22" s="43">
        <v>0.125</v>
      </c>
      <c r="K22" s="44">
        <v>0</v>
      </c>
      <c r="M22" s="45">
        <f t="shared" si="0"/>
        <v>0.125</v>
      </c>
      <c r="O22" s="28"/>
      <c r="P22" s="34"/>
      <c r="Q22" s="10"/>
      <c r="V22" s="10"/>
    </row>
    <row r="23" spans="1:25" x14ac:dyDescent="0.3">
      <c r="A23" s="35">
        <v>5</v>
      </c>
      <c r="B23" s="18"/>
      <c r="C23" s="19"/>
      <c r="D23" s="20"/>
      <c r="E23" s="20"/>
      <c r="F23" s="34"/>
      <c r="G23" s="35"/>
      <c r="H23" s="10" t="s">
        <v>899</v>
      </c>
      <c r="I23" s="43">
        <v>0.16666666666666699</v>
      </c>
      <c r="K23" s="44">
        <v>0</v>
      </c>
      <c r="M23" s="45">
        <f t="shared" si="0"/>
        <v>0.16666666666666699</v>
      </c>
      <c r="O23" s="28"/>
      <c r="P23" s="34"/>
      <c r="Q23" s="10"/>
      <c r="V23" s="10"/>
    </row>
    <row r="24" spans="1:25" x14ac:dyDescent="0.3">
      <c r="A24" s="35">
        <v>6</v>
      </c>
      <c r="B24" s="18"/>
      <c r="C24" s="19"/>
      <c r="D24" s="20"/>
      <c r="E24" s="20"/>
      <c r="F24" s="34"/>
      <c r="G24" s="35"/>
      <c r="H24" s="10" t="s">
        <v>900</v>
      </c>
      <c r="I24" s="43">
        <v>0.20833333333333301</v>
      </c>
      <c r="K24" s="44">
        <v>0</v>
      </c>
      <c r="M24" s="45">
        <f t="shared" si="0"/>
        <v>0.20833333333333301</v>
      </c>
      <c r="O24" s="28"/>
      <c r="P24" s="34"/>
      <c r="Q24" s="10"/>
      <c r="V24" s="10"/>
    </row>
    <row r="25" spans="1:25" x14ac:dyDescent="0.3">
      <c r="A25" s="35">
        <v>7</v>
      </c>
      <c r="B25" s="18"/>
      <c r="C25" s="19"/>
      <c r="D25" s="20"/>
      <c r="E25" s="20"/>
      <c r="F25" s="34"/>
      <c r="G25" s="35"/>
      <c r="H25" s="10" t="s">
        <v>844</v>
      </c>
      <c r="I25" s="43">
        <v>0.25</v>
      </c>
      <c r="K25" s="44">
        <v>0</v>
      </c>
      <c r="M25" s="45">
        <f t="shared" si="0"/>
        <v>0.25</v>
      </c>
      <c r="O25" s="28"/>
      <c r="P25" s="34"/>
      <c r="Q25" s="10"/>
      <c r="V25" s="10"/>
    </row>
    <row r="26" spans="1:25" x14ac:dyDescent="0.3">
      <c r="A26" s="35">
        <v>8</v>
      </c>
      <c r="B26" s="21"/>
      <c r="C26" s="22"/>
      <c r="D26" s="23"/>
      <c r="E26" s="23"/>
      <c r="F26" s="34"/>
      <c r="G26" s="35"/>
      <c r="I26" s="12"/>
      <c r="P26" s="34"/>
      <c r="Q26" s="10"/>
      <c r="V26" s="10"/>
    </row>
    <row r="27" spans="1:25" ht="13.8" thickBot="1" x14ac:dyDescent="0.35">
      <c r="A27" s="35">
        <v>9</v>
      </c>
      <c r="B27" s="21"/>
      <c r="C27" s="22"/>
      <c r="D27" s="23"/>
      <c r="E27" s="23"/>
      <c r="F27" s="34"/>
      <c r="G27" s="35"/>
      <c r="H27" s="10"/>
      <c r="I27" s="14"/>
      <c r="K27" s="12" t="s">
        <v>7</v>
      </c>
      <c r="L27" s="9" t="s">
        <v>833</v>
      </c>
      <c r="M27" s="27">
        <f>M19+M20+M21+M22+M23+M24+M25</f>
        <v>0.875</v>
      </c>
      <c r="N27" s="9" t="s">
        <v>834</v>
      </c>
      <c r="P27" s="34"/>
      <c r="Q27" s="10"/>
      <c r="V27" s="10"/>
    </row>
    <row r="28" spans="1:25" x14ac:dyDescent="0.3">
      <c r="A28" s="35">
        <v>10</v>
      </c>
      <c r="B28" s="21"/>
      <c r="C28" s="22"/>
      <c r="D28" s="23"/>
      <c r="E28" s="23"/>
      <c r="F28" s="34"/>
      <c r="G28" s="35"/>
      <c r="P28" s="34"/>
      <c r="Q28" s="10"/>
      <c r="V28" s="10"/>
    </row>
    <row r="29" spans="1:25" ht="13.8" thickBot="1" x14ac:dyDescent="0.35">
      <c r="A29" s="37"/>
      <c r="B29" s="38"/>
      <c r="C29" s="38"/>
      <c r="D29" s="38"/>
      <c r="E29" s="38"/>
      <c r="F29" s="39"/>
      <c r="G29" s="37"/>
      <c r="H29" s="46"/>
      <c r="I29" s="38"/>
      <c r="J29" s="38"/>
      <c r="K29" s="47"/>
      <c r="L29" s="38"/>
      <c r="M29" s="47"/>
      <c r="N29" s="38"/>
      <c r="O29" s="38"/>
      <c r="P29" s="39"/>
    </row>
    <row r="30" spans="1:25" x14ac:dyDescent="0.3">
      <c r="G30" s="11"/>
      <c r="H30" s="11"/>
      <c r="I30" s="11"/>
      <c r="K30" s="25"/>
      <c r="L30" s="11"/>
      <c r="M30" s="25"/>
      <c r="N30" s="11"/>
      <c r="Q30" s="11"/>
      <c r="R30" s="11"/>
      <c r="S30" s="11"/>
      <c r="V30" s="11"/>
      <c r="W30" s="11"/>
      <c r="X30" s="11"/>
    </row>
    <row r="31" spans="1:25" x14ac:dyDescent="0.3">
      <c r="A31" s="11"/>
      <c r="B31" s="11"/>
      <c r="C31" s="11"/>
      <c r="D31" s="11"/>
      <c r="G31" s="11"/>
      <c r="H31" s="11"/>
      <c r="I31" s="11"/>
      <c r="K31" s="25"/>
      <c r="L31" s="11"/>
      <c r="M31" s="25"/>
      <c r="N31" s="11"/>
      <c r="Q31" s="11"/>
      <c r="R31" s="11"/>
      <c r="S31" s="11"/>
      <c r="V31" s="11"/>
      <c r="W31" s="11"/>
      <c r="X31" s="11"/>
    </row>
    <row r="32" spans="1:25" x14ac:dyDescent="0.3">
      <c r="I32" s="14"/>
      <c r="N32" s="14"/>
      <c r="S32" s="14"/>
      <c r="X32" s="14"/>
    </row>
    <row r="33" spans="8:24" x14ac:dyDescent="0.3">
      <c r="I33" s="14"/>
      <c r="N33" s="14"/>
      <c r="S33" s="14"/>
      <c r="X33" s="14"/>
    </row>
    <row r="34" spans="8:24" x14ac:dyDescent="0.3">
      <c r="I34" s="14"/>
      <c r="N34" s="14"/>
      <c r="S34" s="14"/>
      <c r="X34" s="14"/>
    </row>
    <row r="35" spans="8:24" x14ac:dyDescent="0.3">
      <c r="I35" s="14"/>
      <c r="N35" s="14"/>
      <c r="S35" s="14"/>
      <c r="X35" s="14"/>
    </row>
    <row r="36" spans="8:24" x14ac:dyDescent="0.3">
      <c r="I36" s="14"/>
      <c r="N36" s="14"/>
      <c r="S36" s="14"/>
      <c r="X36" s="14"/>
    </row>
    <row r="37" spans="8:24" x14ac:dyDescent="0.3">
      <c r="I37" s="14"/>
      <c r="N37" s="14"/>
      <c r="S37" s="14"/>
      <c r="X37" s="14"/>
    </row>
    <row r="38" spans="8:24" x14ac:dyDescent="0.3">
      <c r="I38" s="14"/>
      <c r="N38" s="14"/>
      <c r="S38" s="14"/>
      <c r="X38" s="14"/>
    </row>
    <row r="39" spans="8:24" x14ac:dyDescent="0.3">
      <c r="I39" s="12"/>
      <c r="N39" s="12"/>
      <c r="S39" s="12"/>
      <c r="X39" s="12"/>
    </row>
    <row r="40" spans="8:24" x14ac:dyDescent="0.3">
      <c r="H40" s="10"/>
      <c r="I40" s="14"/>
      <c r="N40" s="14"/>
      <c r="R40" s="10"/>
      <c r="S40" s="14"/>
      <c r="W40" s="10"/>
      <c r="X40" s="14"/>
    </row>
    <row r="42" spans="8:24" x14ac:dyDescent="0.3">
      <c r="H42" s="10"/>
      <c r="R42" s="10"/>
      <c r="W42" s="10"/>
    </row>
  </sheetData>
  <mergeCells count="28">
    <mergeCell ref="H7:I7"/>
    <mergeCell ref="A1:C2"/>
    <mergeCell ref="H1:I1"/>
    <mergeCell ref="H2:I2"/>
    <mergeCell ref="K2:P2"/>
    <mergeCell ref="H3:I3"/>
    <mergeCell ref="K3:P3"/>
    <mergeCell ref="H4:I4"/>
    <mergeCell ref="K4:P4"/>
    <mergeCell ref="K5:P5"/>
    <mergeCell ref="H6:I6"/>
    <mergeCell ref="K6:P6"/>
    <mergeCell ref="G9:J10"/>
    <mergeCell ref="A15:A16"/>
    <mergeCell ref="B15:E15"/>
    <mergeCell ref="G15:G16"/>
    <mergeCell ref="Q15:Q16"/>
    <mergeCell ref="B17:E17"/>
    <mergeCell ref="H17:J17"/>
    <mergeCell ref="M17:O17"/>
    <mergeCell ref="R17:T17"/>
    <mergeCell ref="W17:Y17"/>
    <mergeCell ref="V15:V16"/>
    <mergeCell ref="W15:Y15"/>
    <mergeCell ref="B16:E16"/>
    <mergeCell ref="R16:T16"/>
    <mergeCell ref="W16:Y16"/>
    <mergeCell ref="R15:T15"/>
  </mergeCells>
  <pageMargins left="0.25" right="0.25" top="0.75" bottom="0.75" header="0.3" footer="0.3"/>
  <pageSetup paperSize="9" orientation="landscape" horizontalDpi="0" verticalDpi="0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Vereine!$B$2:$B$587</xm:f>
          </x14:formula1>
          <xm:sqref>B14</xm:sqref>
        </x14:dataValidation>
        <x14:dataValidation type="list" allowBlank="1" showInputMessage="1" showErrorMessage="1">
          <x14:formula1>
            <xm:f>Vereine!$K$2:$K$8</xm:f>
          </x14:formula1>
          <xm:sqref>B17:E17</xm:sqref>
        </x14:dataValidation>
        <x14:dataValidation type="list" allowBlank="1" showInputMessage="1" showErrorMessage="1">
          <x14:formula1>
            <xm:f>Vereine!$N$2:$N$21</xm:f>
          </x14:formula1>
          <xm:sqref>E14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42"/>
  <sheetViews>
    <sheetView showGridLines="0" zoomScaleNormal="100" zoomScaleSheetLayoutView="200" workbookViewId="0">
      <selection activeCell="H24" sqref="H24"/>
    </sheetView>
  </sheetViews>
  <sheetFormatPr baseColWidth="10" defaultColWidth="11" defaultRowHeight="13.2" x14ac:dyDescent="0.3"/>
  <cols>
    <col min="1" max="1" width="11" style="9"/>
    <col min="2" max="2" width="16.77734375" style="9" customWidth="1"/>
    <col min="3" max="4" width="11" style="9"/>
    <col min="5" max="5" width="6.44140625" style="9" customWidth="1"/>
    <col min="6" max="6" width="2" style="9" customWidth="1"/>
    <col min="7" max="7" width="11" style="9"/>
    <col min="8" max="8" width="16.77734375" style="9" customWidth="1"/>
    <col min="9" max="9" width="11" style="9"/>
    <col min="10" max="10" width="3" style="9" customWidth="1"/>
    <col min="11" max="11" width="11" style="12"/>
    <col min="12" max="12" width="3" style="9" customWidth="1"/>
    <col min="13" max="13" width="11" style="12" customWidth="1"/>
    <col min="14" max="14" width="3" style="9" customWidth="1"/>
    <col min="15" max="15" width="32.44140625" style="9" customWidth="1"/>
    <col min="16" max="16" width="2" style="9" customWidth="1"/>
    <col min="17" max="17" width="11" style="9"/>
    <col min="18" max="18" width="16.77734375" style="9" customWidth="1"/>
    <col min="19" max="19" width="11" style="9"/>
    <col min="20" max="20" width="6.44140625" style="9" customWidth="1"/>
    <col min="21" max="21" width="2" style="9" customWidth="1"/>
    <col min="22" max="22" width="11" style="9"/>
    <col min="23" max="23" width="16.77734375" style="9" customWidth="1"/>
    <col min="24" max="24" width="11" style="9"/>
    <col min="25" max="25" width="6.44140625" style="9" customWidth="1"/>
    <col min="26" max="16384" width="11" style="9"/>
  </cols>
  <sheetData>
    <row r="1" spans="1:25" ht="13.95" customHeight="1" x14ac:dyDescent="0.3">
      <c r="A1" s="87" t="s">
        <v>893</v>
      </c>
      <c r="B1" s="87"/>
      <c r="C1" s="87"/>
      <c r="D1" s="29"/>
      <c r="G1" s="10" t="s">
        <v>10</v>
      </c>
      <c r="H1" s="89">
        <v>44562</v>
      </c>
      <c r="I1" s="89"/>
      <c r="K1" s="54" t="s">
        <v>851</v>
      </c>
      <c r="L1" s="31"/>
      <c r="M1" s="42"/>
      <c r="N1" s="52"/>
      <c r="O1" s="31"/>
      <c r="P1" s="32"/>
      <c r="Q1" s="10"/>
      <c r="R1" s="12"/>
      <c r="S1" s="12"/>
      <c r="T1" s="12"/>
      <c r="U1" s="12"/>
    </row>
    <row r="2" spans="1:25" ht="13.95" customHeight="1" x14ac:dyDescent="0.3">
      <c r="A2" s="87"/>
      <c r="B2" s="87"/>
      <c r="C2" s="87"/>
      <c r="D2" s="29"/>
      <c r="G2" s="10" t="s">
        <v>836</v>
      </c>
      <c r="H2" s="86" t="s">
        <v>839</v>
      </c>
      <c r="I2" s="86"/>
      <c r="K2" s="74"/>
      <c r="L2" s="75"/>
      <c r="M2" s="75"/>
      <c r="N2" s="75"/>
      <c r="O2" s="75"/>
      <c r="P2" s="76"/>
      <c r="R2" s="12"/>
      <c r="S2" s="12"/>
      <c r="T2" s="12"/>
      <c r="U2" s="12"/>
    </row>
    <row r="3" spans="1:25" ht="13.95" customHeight="1" x14ac:dyDescent="0.3">
      <c r="A3" s="29"/>
      <c r="B3" s="29"/>
      <c r="C3" s="29"/>
      <c r="D3" s="29"/>
      <c r="G3" s="10" t="s">
        <v>837</v>
      </c>
      <c r="H3" s="86" t="s">
        <v>840</v>
      </c>
      <c r="I3" s="86"/>
      <c r="K3" s="77"/>
      <c r="L3" s="78"/>
      <c r="M3" s="78"/>
      <c r="N3" s="78"/>
      <c r="O3" s="78"/>
      <c r="P3" s="79"/>
      <c r="R3" s="12"/>
      <c r="S3" s="12"/>
      <c r="T3" s="12"/>
      <c r="U3" s="12"/>
    </row>
    <row r="4" spans="1:25" ht="13.95" customHeight="1" x14ac:dyDescent="0.3">
      <c r="A4" s="29"/>
      <c r="B4" s="29"/>
      <c r="C4" s="29"/>
      <c r="D4" s="29"/>
      <c r="G4" s="10" t="s">
        <v>838</v>
      </c>
      <c r="H4" s="86" t="s">
        <v>841</v>
      </c>
      <c r="I4" s="86"/>
      <c r="K4" s="80"/>
      <c r="L4" s="81"/>
      <c r="M4" s="81"/>
      <c r="N4" s="81"/>
      <c r="O4" s="81"/>
      <c r="P4" s="82"/>
      <c r="R4" s="12"/>
      <c r="S4" s="12"/>
      <c r="T4" s="12"/>
      <c r="U4" s="12"/>
    </row>
    <row r="5" spans="1:25" ht="13.95" customHeight="1" x14ac:dyDescent="0.3">
      <c r="A5" s="29"/>
      <c r="B5" s="29"/>
      <c r="C5" s="29"/>
      <c r="D5" s="29"/>
      <c r="G5" s="10"/>
      <c r="H5" s="48"/>
      <c r="I5" s="48"/>
      <c r="K5" s="80"/>
      <c r="L5" s="81"/>
      <c r="M5" s="81"/>
      <c r="N5" s="81"/>
      <c r="O5" s="81"/>
      <c r="P5" s="82"/>
      <c r="R5" s="12"/>
      <c r="S5" s="12"/>
      <c r="T5" s="12"/>
      <c r="U5" s="12"/>
    </row>
    <row r="6" spans="1:25" ht="13.95" customHeight="1" x14ac:dyDescent="0.3">
      <c r="A6" s="29"/>
      <c r="B6" s="29"/>
      <c r="C6" s="29"/>
      <c r="D6" s="29"/>
      <c r="G6" s="10" t="s">
        <v>846</v>
      </c>
      <c r="H6" s="86" t="s">
        <v>847</v>
      </c>
      <c r="I6" s="86"/>
      <c r="K6" s="80"/>
      <c r="L6" s="81"/>
      <c r="M6" s="81"/>
      <c r="N6" s="81"/>
      <c r="O6" s="81"/>
      <c r="P6" s="82"/>
      <c r="R6" s="12"/>
      <c r="S6" s="12"/>
      <c r="T6" s="12"/>
      <c r="U6" s="12"/>
    </row>
    <row r="7" spans="1:25" ht="13.95" customHeight="1" thickBot="1" x14ac:dyDescent="0.35">
      <c r="A7" s="29"/>
      <c r="B7" s="29"/>
      <c r="C7" s="29"/>
      <c r="D7" s="29"/>
      <c r="G7" s="10" t="s">
        <v>842</v>
      </c>
      <c r="H7" s="86"/>
      <c r="I7" s="86"/>
      <c r="K7" s="57"/>
      <c r="L7" s="55"/>
      <c r="M7" s="55"/>
      <c r="N7" s="55"/>
      <c r="O7" s="55"/>
      <c r="P7" s="56"/>
      <c r="R7" s="12"/>
      <c r="S7" s="12"/>
      <c r="T7" s="12"/>
      <c r="U7" s="12"/>
    </row>
    <row r="8" spans="1:25" ht="13.8" thickBot="1" x14ac:dyDescent="0.35"/>
    <row r="9" spans="1:25" ht="13.95" customHeight="1" x14ac:dyDescent="0.3">
      <c r="G9" s="90" t="s">
        <v>852</v>
      </c>
      <c r="H9" s="91"/>
      <c r="I9" s="91"/>
      <c r="J9" s="92"/>
    </row>
    <row r="10" spans="1:25" ht="13.95" customHeight="1" thickBot="1" x14ac:dyDescent="0.35">
      <c r="G10" s="93"/>
      <c r="H10" s="94"/>
      <c r="I10" s="94"/>
      <c r="J10" s="95"/>
    </row>
    <row r="11" spans="1:25" ht="13.8" thickBot="1" x14ac:dyDescent="0.35"/>
    <row r="12" spans="1:25" x14ac:dyDescent="0.3">
      <c r="A12" s="30" t="s">
        <v>5</v>
      </c>
      <c r="B12" s="31"/>
      <c r="C12" s="31"/>
      <c r="D12" s="31"/>
      <c r="E12" s="31"/>
      <c r="F12" s="32"/>
      <c r="G12" s="30"/>
      <c r="H12" s="40" t="s">
        <v>6</v>
      </c>
      <c r="I12" s="31"/>
      <c r="J12" s="31"/>
      <c r="K12" s="41"/>
      <c r="L12" s="40"/>
      <c r="M12" s="42"/>
      <c r="N12" s="31"/>
      <c r="O12" s="31"/>
      <c r="P12" s="32"/>
      <c r="Q12" s="11"/>
      <c r="V12" s="11"/>
    </row>
    <row r="13" spans="1:25" x14ac:dyDescent="0.3">
      <c r="A13" s="33"/>
      <c r="F13" s="34"/>
      <c r="G13" s="33"/>
      <c r="P13" s="34"/>
    </row>
    <row r="14" spans="1:25" x14ac:dyDescent="0.3">
      <c r="A14" s="35" t="s">
        <v>0</v>
      </c>
      <c r="B14" s="58"/>
      <c r="C14" s="9" t="s">
        <v>1</v>
      </c>
      <c r="E14" s="59"/>
      <c r="F14" s="34"/>
      <c r="G14" s="35"/>
      <c r="H14" s="49" t="s">
        <v>848</v>
      </c>
      <c r="J14" s="12"/>
      <c r="L14" s="10"/>
      <c r="O14" s="12"/>
      <c r="P14" s="34"/>
      <c r="Q14" s="10"/>
      <c r="T14" s="12"/>
      <c r="V14" s="10"/>
      <c r="Y14" s="12"/>
    </row>
    <row r="15" spans="1:25" x14ac:dyDescent="0.3">
      <c r="A15" s="88" t="s">
        <v>8</v>
      </c>
      <c r="B15" s="86" t="s">
        <v>9</v>
      </c>
      <c r="C15" s="86"/>
      <c r="D15" s="86"/>
      <c r="E15" s="86"/>
      <c r="F15" s="34"/>
      <c r="G15" s="88"/>
      <c r="H15" s="49" t="s">
        <v>849</v>
      </c>
      <c r="I15" s="49"/>
      <c r="J15" s="49"/>
      <c r="K15" s="51"/>
      <c r="L15" s="13"/>
      <c r="M15" s="50"/>
      <c r="N15" s="50"/>
      <c r="O15" s="50"/>
      <c r="P15" s="34"/>
      <c r="Q15" s="85"/>
      <c r="R15" s="84"/>
      <c r="S15" s="84"/>
      <c r="T15" s="84"/>
      <c r="V15" s="85"/>
      <c r="W15" s="84"/>
      <c r="X15" s="84"/>
      <c r="Y15" s="84"/>
    </row>
    <row r="16" spans="1:25" x14ac:dyDescent="0.3">
      <c r="A16" s="88"/>
      <c r="B16" s="86" t="s">
        <v>842</v>
      </c>
      <c r="C16" s="86"/>
      <c r="D16" s="86"/>
      <c r="E16" s="86"/>
      <c r="F16" s="34"/>
      <c r="G16" s="88"/>
      <c r="H16" s="53" t="s">
        <v>850</v>
      </c>
      <c r="I16" s="53"/>
      <c r="J16" s="53"/>
      <c r="K16" s="51"/>
      <c r="L16" s="13"/>
      <c r="M16" s="50"/>
      <c r="N16" s="50"/>
      <c r="O16" s="50"/>
      <c r="P16" s="34"/>
      <c r="Q16" s="85"/>
      <c r="R16" s="84"/>
      <c r="S16" s="84"/>
      <c r="T16" s="84"/>
      <c r="V16" s="85"/>
      <c r="W16" s="84"/>
      <c r="X16" s="84"/>
      <c r="Y16" s="84"/>
    </row>
    <row r="17" spans="1:25" x14ac:dyDescent="0.3">
      <c r="A17" s="36" t="s">
        <v>11</v>
      </c>
      <c r="B17" s="83"/>
      <c r="C17" s="83"/>
      <c r="D17" s="83"/>
      <c r="E17" s="83"/>
      <c r="F17" s="34"/>
      <c r="G17" s="36"/>
      <c r="H17" s="84"/>
      <c r="I17" s="84"/>
      <c r="J17" s="84"/>
      <c r="K17" s="26"/>
      <c r="L17" s="13"/>
      <c r="M17" s="84"/>
      <c r="N17" s="84"/>
      <c r="O17" s="84"/>
      <c r="P17" s="34"/>
      <c r="Q17" s="13"/>
      <c r="R17" s="84"/>
      <c r="S17" s="84"/>
      <c r="T17" s="84"/>
      <c r="V17" s="13"/>
      <c r="W17" s="84"/>
      <c r="X17" s="84"/>
      <c r="Y17" s="84"/>
    </row>
    <row r="18" spans="1:25" x14ac:dyDescent="0.3">
      <c r="A18" s="35" t="s">
        <v>843</v>
      </c>
      <c r="B18" s="9" t="s">
        <v>2</v>
      </c>
      <c r="C18" s="9" t="s">
        <v>3</v>
      </c>
      <c r="D18" s="9" t="s">
        <v>855</v>
      </c>
      <c r="E18" s="12" t="s">
        <v>4</v>
      </c>
      <c r="F18" s="34"/>
      <c r="G18" s="33"/>
      <c r="H18" s="11"/>
      <c r="I18" s="25" t="s">
        <v>835</v>
      </c>
      <c r="J18" s="11"/>
      <c r="K18" s="25" t="s">
        <v>830</v>
      </c>
      <c r="M18" s="25" t="s">
        <v>831</v>
      </c>
      <c r="O18" s="25" t="s">
        <v>832</v>
      </c>
      <c r="P18" s="34"/>
      <c r="T18" s="12"/>
      <c r="Y18" s="12"/>
    </row>
    <row r="19" spans="1:25" x14ac:dyDescent="0.3">
      <c r="A19" s="35">
        <v>1</v>
      </c>
      <c r="B19" s="15"/>
      <c r="C19" s="16"/>
      <c r="D19" s="17"/>
      <c r="E19" s="17"/>
      <c r="F19" s="34"/>
      <c r="G19" s="35"/>
      <c r="H19" s="10" t="s">
        <v>896</v>
      </c>
      <c r="I19" s="43">
        <v>0</v>
      </c>
      <c r="K19" s="44">
        <v>0</v>
      </c>
      <c r="M19" s="45">
        <f>I19+K19</f>
        <v>0</v>
      </c>
      <c r="O19" s="28"/>
      <c r="P19" s="34"/>
      <c r="Q19" s="10"/>
      <c r="V19" s="10"/>
    </row>
    <row r="20" spans="1:25" x14ac:dyDescent="0.3">
      <c r="A20" s="35">
        <v>2</v>
      </c>
      <c r="B20" s="18"/>
      <c r="C20" s="19"/>
      <c r="D20" s="20"/>
      <c r="E20" s="20"/>
      <c r="F20" s="34"/>
      <c r="G20" s="35"/>
      <c r="H20" s="10" t="s">
        <v>897</v>
      </c>
      <c r="I20" s="43">
        <v>4.1666666666666699E-2</v>
      </c>
      <c r="K20" s="44">
        <v>0</v>
      </c>
      <c r="M20" s="45">
        <f t="shared" ref="M20:M25" si="0">I20+K20</f>
        <v>4.1666666666666699E-2</v>
      </c>
      <c r="O20" s="28"/>
      <c r="P20" s="34"/>
      <c r="Q20" s="10"/>
      <c r="V20" s="10"/>
    </row>
    <row r="21" spans="1:25" x14ac:dyDescent="0.3">
      <c r="A21" s="35">
        <v>3</v>
      </c>
      <c r="B21" s="18"/>
      <c r="C21" s="19"/>
      <c r="D21" s="20"/>
      <c r="E21" s="20"/>
      <c r="F21" s="34"/>
      <c r="G21" s="35"/>
      <c r="H21" s="10" t="s">
        <v>898</v>
      </c>
      <c r="I21" s="43">
        <v>8.3333333333333301E-2</v>
      </c>
      <c r="K21" s="44">
        <v>0</v>
      </c>
      <c r="M21" s="45">
        <f t="shared" si="0"/>
        <v>8.3333333333333301E-2</v>
      </c>
      <c r="O21" s="28"/>
      <c r="P21" s="34"/>
      <c r="Q21" s="10"/>
      <c r="V21" s="10"/>
    </row>
    <row r="22" spans="1:25" x14ac:dyDescent="0.3">
      <c r="A22" s="35">
        <v>4</v>
      </c>
      <c r="B22" s="18"/>
      <c r="C22" s="19"/>
      <c r="D22" s="20"/>
      <c r="E22" s="20"/>
      <c r="F22" s="34"/>
      <c r="G22" s="35"/>
      <c r="H22" s="10" t="s">
        <v>845</v>
      </c>
      <c r="I22" s="43">
        <v>0.125</v>
      </c>
      <c r="K22" s="44">
        <v>0</v>
      </c>
      <c r="M22" s="45">
        <f t="shared" si="0"/>
        <v>0.125</v>
      </c>
      <c r="O22" s="28"/>
      <c r="P22" s="34"/>
      <c r="Q22" s="10"/>
      <c r="V22" s="10"/>
    </row>
    <row r="23" spans="1:25" x14ac:dyDescent="0.3">
      <c r="A23" s="35">
        <v>5</v>
      </c>
      <c r="B23" s="18"/>
      <c r="C23" s="19"/>
      <c r="D23" s="20"/>
      <c r="E23" s="20"/>
      <c r="F23" s="34"/>
      <c r="G23" s="35"/>
      <c r="H23" s="10" t="s">
        <v>899</v>
      </c>
      <c r="I23" s="43">
        <v>0.16666666666666699</v>
      </c>
      <c r="K23" s="44">
        <v>0</v>
      </c>
      <c r="M23" s="45">
        <f t="shared" si="0"/>
        <v>0.16666666666666699</v>
      </c>
      <c r="O23" s="28"/>
      <c r="P23" s="34"/>
      <c r="Q23" s="10"/>
      <c r="V23" s="10"/>
    </row>
    <row r="24" spans="1:25" x14ac:dyDescent="0.3">
      <c r="A24" s="35">
        <v>6</v>
      </c>
      <c r="B24" s="18"/>
      <c r="C24" s="19"/>
      <c r="D24" s="20"/>
      <c r="E24" s="20"/>
      <c r="F24" s="34"/>
      <c r="G24" s="35"/>
      <c r="H24" s="10" t="s">
        <v>900</v>
      </c>
      <c r="I24" s="43">
        <v>0.20833333333333301</v>
      </c>
      <c r="K24" s="44">
        <v>0</v>
      </c>
      <c r="M24" s="45">
        <f t="shared" si="0"/>
        <v>0.20833333333333301</v>
      </c>
      <c r="O24" s="28"/>
      <c r="P24" s="34"/>
      <c r="Q24" s="10"/>
      <c r="V24" s="10"/>
    </row>
    <row r="25" spans="1:25" x14ac:dyDescent="0.3">
      <c r="A25" s="35">
        <v>7</v>
      </c>
      <c r="B25" s="18"/>
      <c r="C25" s="19"/>
      <c r="D25" s="20"/>
      <c r="E25" s="20"/>
      <c r="F25" s="34"/>
      <c r="G25" s="35"/>
      <c r="H25" s="10" t="s">
        <v>844</v>
      </c>
      <c r="I25" s="43">
        <v>0.25</v>
      </c>
      <c r="K25" s="44">
        <v>0</v>
      </c>
      <c r="M25" s="45">
        <f t="shared" si="0"/>
        <v>0.25</v>
      </c>
      <c r="O25" s="28"/>
      <c r="P25" s="34"/>
      <c r="Q25" s="10"/>
      <c r="V25" s="10"/>
    </row>
    <row r="26" spans="1:25" x14ac:dyDescent="0.3">
      <c r="A26" s="35">
        <v>8</v>
      </c>
      <c r="B26" s="21"/>
      <c r="C26" s="22"/>
      <c r="D26" s="23"/>
      <c r="E26" s="23"/>
      <c r="F26" s="34"/>
      <c r="G26" s="35"/>
      <c r="I26" s="12"/>
      <c r="P26" s="34"/>
      <c r="Q26" s="10"/>
      <c r="V26" s="10"/>
    </row>
    <row r="27" spans="1:25" ht="13.8" thickBot="1" x14ac:dyDescent="0.35">
      <c r="A27" s="35">
        <v>9</v>
      </c>
      <c r="B27" s="21"/>
      <c r="C27" s="22"/>
      <c r="D27" s="23"/>
      <c r="E27" s="23"/>
      <c r="F27" s="34"/>
      <c r="G27" s="35"/>
      <c r="H27" s="10"/>
      <c r="I27" s="14"/>
      <c r="K27" s="12" t="s">
        <v>7</v>
      </c>
      <c r="L27" s="9" t="s">
        <v>833</v>
      </c>
      <c r="M27" s="27">
        <f>M19+M20+M21+M22+M23+M24+M25</f>
        <v>0.875</v>
      </c>
      <c r="N27" s="9" t="s">
        <v>834</v>
      </c>
      <c r="P27" s="34"/>
      <c r="Q27" s="10"/>
      <c r="V27" s="10"/>
    </row>
    <row r="28" spans="1:25" x14ac:dyDescent="0.3">
      <c r="A28" s="35">
        <v>10</v>
      </c>
      <c r="B28" s="21"/>
      <c r="C28" s="22"/>
      <c r="D28" s="23"/>
      <c r="E28" s="23"/>
      <c r="F28" s="34"/>
      <c r="G28" s="35"/>
      <c r="P28" s="34"/>
      <c r="Q28" s="10"/>
      <c r="V28" s="10"/>
    </row>
    <row r="29" spans="1:25" ht="13.8" thickBot="1" x14ac:dyDescent="0.35">
      <c r="A29" s="37"/>
      <c r="B29" s="38"/>
      <c r="C29" s="38"/>
      <c r="D29" s="38"/>
      <c r="E29" s="38"/>
      <c r="F29" s="39"/>
      <c r="G29" s="37"/>
      <c r="H29" s="46"/>
      <c r="I29" s="38"/>
      <c r="J29" s="38"/>
      <c r="K29" s="47"/>
      <c r="L29" s="38"/>
      <c r="M29" s="47"/>
      <c r="N29" s="38"/>
      <c r="O29" s="38"/>
      <c r="P29" s="39"/>
    </row>
    <row r="30" spans="1:25" x14ac:dyDescent="0.3">
      <c r="G30" s="11"/>
      <c r="H30" s="11"/>
      <c r="I30" s="11"/>
      <c r="K30" s="25"/>
      <c r="L30" s="11"/>
      <c r="M30" s="25"/>
      <c r="N30" s="11"/>
      <c r="Q30" s="11"/>
      <c r="R30" s="11"/>
      <c r="S30" s="11"/>
      <c r="V30" s="11"/>
      <c r="W30" s="11"/>
      <c r="X30" s="11"/>
    </row>
    <row r="31" spans="1:25" x14ac:dyDescent="0.3">
      <c r="A31" s="11"/>
      <c r="B31" s="11"/>
      <c r="C31" s="11"/>
      <c r="D31" s="11"/>
      <c r="G31" s="11"/>
      <c r="H31" s="11"/>
      <c r="I31" s="11"/>
      <c r="K31" s="25"/>
      <c r="L31" s="11"/>
      <c r="M31" s="25"/>
      <c r="N31" s="11"/>
      <c r="Q31" s="11"/>
      <c r="R31" s="11"/>
      <c r="S31" s="11"/>
      <c r="V31" s="11"/>
      <c r="W31" s="11"/>
      <c r="X31" s="11"/>
    </row>
    <row r="32" spans="1:25" x14ac:dyDescent="0.3">
      <c r="I32" s="14"/>
      <c r="N32" s="14"/>
      <c r="S32" s="14"/>
      <c r="X32" s="14"/>
    </row>
    <row r="33" spans="8:24" x14ac:dyDescent="0.3">
      <c r="I33" s="14"/>
      <c r="N33" s="14"/>
      <c r="S33" s="14"/>
      <c r="X33" s="14"/>
    </row>
    <row r="34" spans="8:24" x14ac:dyDescent="0.3">
      <c r="I34" s="14"/>
      <c r="N34" s="14"/>
      <c r="S34" s="14"/>
      <c r="X34" s="14"/>
    </row>
    <row r="35" spans="8:24" x14ac:dyDescent="0.3">
      <c r="I35" s="14"/>
      <c r="N35" s="14"/>
      <c r="S35" s="14"/>
      <c r="X35" s="14"/>
    </row>
    <row r="36" spans="8:24" x14ac:dyDescent="0.3">
      <c r="I36" s="14"/>
      <c r="N36" s="14"/>
      <c r="S36" s="14"/>
      <c r="X36" s="14"/>
    </row>
    <row r="37" spans="8:24" x14ac:dyDescent="0.3">
      <c r="I37" s="14"/>
      <c r="N37" s="14"/>
      <c r="S37" s="14"/>
      <c r="X37" s="14"/>
    </row>
    <row r="38" spans="8:24" x14ac:dyDescent="0.3">
      <c r="I38" s="14"/>
      <c r="N38" s="14"/>
      <c r="S38" s="14"/>
      <c r="X38" s="14"/>
    </row>
    <row r="39" spans="8:24" x14ac:dyDescent="0.3">
      <c r="I39" s="12"/>
      <c r="N39" s="12"/>
      <c r="S39" s="12"/>
      <c r="X39" s="12"/>
    </row>
    <row r="40" spans="8:24" x14ac:dyDescent="0.3">
      <c r="H40" s="10"/>
      <c r="I40" s="14"/>
      <c r="N40" s="14"/>
      <c r="R40" s="10"/>
      <c r="S40" s="14"/>
      <c r="W40" s="10"/>
      <c r="X40" s="14"/>
    </row>
    <row r="42" spans="8:24" x14ac:dyDescent="0.3">
      <c r="H42" s="10"/>
      <c r="R42" s="10"/>
      <c r="W42" s="10"/>
    </row>
  </sheetData>
  <mergeCells count="28">
    <mergeCell ref="H7:I7"/>
    <mergeCell ref="A1:C2"/>
    <mergeCell ref="H1:I1"/>
    <mergeCell ref="H2:I2"/>
    <mergeCell ref="K2:P2"/>
    <mergeCell ref="H3:I3"/>
    <mergeCell ref="K3:P3"/>
    <mergeCell ref="H4:I4"/>
    <mergeCell ref="K4:P4"/>
    <mergeCell ref="K5:P5"/>
    <mergeCell ref="H6:I6"/>
    <mergeCell ref="K6:P6"/>
    <mergeCell ref="G9:J10"/>
    <mergeCell ref="A15:A16"/>
    <mergeCell ref="B15:E15"/>
    <mergeCell ref="G15:G16"/>
    <mergeCell ref="Q15:Q16"/>
    <mergeCell ref="B17:E17"/>
    <mergeCell ref="H17:J17"/>
    <mergeCell ref="M17:O17"/>
    <mergeCell ref="R17:T17"/>
    <mergeCell ref="W17:Y17"/>
    <mergeCell ref="V15:V16"/>
    <mergeCell ref="W15:Y15"/>
    <mergeCell ref="B16:E16"/>
    <mergeCell ref="R16:T16"/>
    <mergeCell ref="W16:Y16"/>
    <mergeCell ref="R15:T15"/>
  </mergeCells>
  <pageMargins left="0.25" right="0.25" top="0.75" bottom="0.75" header="0.3" footer="0.3"/>
  <pageSetup paperSize="9" orientation="landscape" horizontalDpi="0" verticalDpi="0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Vereine!$N$2:$N$21</xm:f>
          </x14:formula1>
          <xm:sqref>E14</xm:sqref>
        </x14:dataValidation>
        <x14:dataValidation type="list" allowBlank="1" showInputMessage="1" showErrorMessage="1">
          <x14:formula1>
            <xm:f>Vereine!$K$2:$K$8</xm:f>
          </x14:formula1>
          <xm:sqref>B17:E17</xm:sqref>
        </x14:dataValidation>
        <x14:dataValidation type="list" allowBlank="1" showInputMessage="1" showErrorMessage="1">
          <x14:formula1>
            <xm:f>Vereine!$B$2:$B$587</xm:f>
          </x14:formula1>
          <xm:sqref>B14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42"/>
  <sheetViews>
    <sheetView showGridLines="0" zoomScaleNormal="100" zoomScaleSheetLayoutView="200" workbookViewId="0">
      <selection activeCell="H27" sqref="H27"/>
    </sheetView>
  </sheetViews>
  <sheetFormatPr baseColWidth="10" defaultColWidth="11" defaultRowHeight="13.2" x14ac:dyDescent="0.3"/>
  <cols>
    <col min="1" max="1" width="11" style="9"/>
    <col min="2" max="2" width="16.77734375" style="9" customWidth="1"/>
    <col min="3" max="4" width="11" style="9"/>
    <col min="5" max="5" width="6.44140625" style="9" customWidth="1"/>
    <col min="6" max="6" width="2" style="9" customWidth="1"/>
    <col min="7" max="7" width="11" style="9"/>
    <col min="8" max="8" width="16.77734375" style="9" customWidth="1"/>
    <col min="9" max="9" width="11" style="9"/>
    <col min="10" max="10" width="3" style="9" customWidth="1"/>
    <col min="11" max="11" width="11" style="12"/>
    <col min="12" max="12" width="3" style="9" customWidth="1"/>
    <col min="13" max="13" width="11" style="12" customWidth="1"/>
    <col min="14" max="14" width="3" style="9" customWidth="1"/>
    <col min="15" max="15" width="32.44140625" style="9" customWidth="1"/>
    <col min="16" max="16" width="2" style="9" customWidth="1"/>
    <col min="17" max="17" width="11" style="9"/>
    <col min="18" max="18" width="16.77734375" style="9" customWidth="1"/>
    <col min="19" max="19" width="11" style="9"/>
    <col min="20" max="20" width="6.44140625" style="9" customWidth="1"/>
    <col min="21" max="21" width="2" style="9" customWidth="1"/>
    <col min="22" max="22" width="11" style="9"/>
    <col min="23" max="23" width="16.77734375" style="9" customWidth="1"/>
    <col min="24" max="24" width="11" style="9"/>
    <col min="25" max="25" width="6.44140625" style="9" customWidth="1"/>
    <col min="26" max="16384" width="11" style="9"/>
  </cols>
  <sheetData>
    <row r="1" spans="1:25" ht="13.95" customHeight="1" x14ac:dyDescent="0.3">
      <c r="A1" s="87" t="s">
        <v>893</v>
      </c>
      <c r="B1" s="87"/>
      <c r="C1" s="87"/>
      <c r="D1" s="29"/>
      <c r="G1" s="10" t="s">
        <v>10</v>
      </c>
      <c r="H1" s="89">
        <v>44562</v>
      </c>
      <c r="I1" s="89"/>
      <c r="K1" s="54" t="s">
        <v>851</v>
      </c>
      <c r="L1" s="31"/>
      <c r="M1" s="42"/>
      <c r="N1" s="52"/>
      <c r="O1" s="31"/>
      <c r="P1" s="32"/>
      <c r="Q1" s="10"/>
      <c r="R1" s="12"/>
      <c r="S1" s="12"/>
      <c r="T1" s="12"/>
      <c r="U1" s="12"/>
    </row>
    <row r="2" spans="1:25" ht="13.95" customHeight="1" x14ac:dyDescent="0.3">
      <c r="A2" s="87"/>
      <c r="B2" s="87"/>
      <c r="C2" s="87"/>
      <c r="D2" s="29"/>
      <c r="G2" s="10" t="s">
        <v>836</v>
      </c>
      <c r="H2" s="86" t="s">
        <v>839</v>
      </c>
      <c r="I2" s="86"/>
      <c r="K2" s="74"/>
      <c r="L2" s="75"/>
      <c r="M2" s="75"/>
      <c r="N2" s="75"/>
      <c r="O2" s="75"/>
      <c r="P2" s="76"/>
      <c r="R2" s="12"/>
      <c r="S2" s="12"/>
      <c r="T2" s="12"/>
      <c r="U2" s="12"/>
    </row>
    <row r="3" spans="1:25" ht="13.95" customHeight="1" x14ac:dyDescent="0.3">
      <c r="A3" s="29"/>
      <c r="B3" s="29"/>
      <c r="C3" s="29"/>
      <c r="D3" s="29"/>
      <c r="G3" s="10" t="s">
        <v>837</v>
      </c>
      <c r="H3" s="86" t="s">
        <v>840</v>
      </c>
      <c r="I3" s="86"/>
      <c r="K3" s="77"/>
      <c r="L3" s="78"/>
      <c r="M3" s="78"/>
      <c r="N3" s="78"/>
      <c r="O3" s="78"/>
      <c r="P3" s="79"/>
      <c r="R3" s="12"/>
      <c r="S3" s="12"/>
      <c r="T3" s="12"/>
      <c r="U3" s="12"/>
    </row>
    <row r="4" spans="1:25" ht="13.95" customHeight="1" x14ac:dyDescent="0.3">
      <c r="A4" s="29"/>
      <c r="B4" s="29"/>
      <c r="C4" s="29"/>
      <c r="D4" s="29"/>
      <c r="G4" s="10" t="s">
        <v>838</v>
      </c>
      <c r="H4" s="86" t="s">
        <v>841</v>
      </c>
      <c r="I4" s="86"/>
      <c r="K4" s="80"/>
      <c r="L4" s="81"/>
      <c r="M4" s="81"/>
      <c r="N4" s="81"/>
      <c r="O4" s="81"/>
      <c r="P4" s="82"/>
      <c r="R4" s="12"/>
      <c r="S4" s="12"/>
      <c r="T4" s="12"/>
      <c r="U4" s="12"/>
    </row>
    <row r="5" spans="1:25" ht="13.95" customHeight="1" x14ac:dyDescent="0.3">
      <c r="A5" s="29"/>
      <c r="B5" s="29"/>
      <c r="C5" s="29"/>
      <c r="D5" s="29"/>
      <c r="G5" s="10"/>
      <c r="H5" s="48"/>
      <c r="I5" s="48"/>
      <c r="K5" s="80"/>
      <c r="L5" s="81"/>
      <c r="M5" s="81"/>
      <c r="N5" s="81"/>
      <c r="O5" s="81"/>
      <c r="P5" s="82"/>
      <c r="R5" s="12"/>
      <c r="S5" s="12"/>
      <c r="T5" s="12"/>
      <c r="U5" s="12"/>
    </row>
    <row r="6" spans="1:25" ht="13.95" customHeight="1" x14ac:dyDescent="0.3">
      <c r="A6" s="29"/>
      <c r="B6" s="29"/>
      <c r="C6" s="29"/>
      <c r="D6" s="29"/>
      <c r="G6" s="10" t="s">
        <v>846</v>
      </c>
      <c r="H6" s="86" t="s">
        <v>847</v>
      </c>
      <c r="I6" s="86"/>
      <c r="K6" s="80"/>
      <c r="L6" s="81"/>
      <c r="M6" s="81"/>
      <c r="N6" s="81"/>
      <c r="O6" s="81"/>
      <c r="P6" s="82"/>
      <c r="R6" s="12"/>
      <c r="S6" s="12"/>
      <c r="T6" s="12"/>
      <c r="U6" s="12"/>
    </row>
    <row r="7" spans="1:25" ht="13.95" customHeight="1" thickBot="1" x14ac:dyDescent="0.35">
      <c r="A7" s="29"/>
      <c r="B7" s="29"/>
      <c r="C7" s="29"/>
      <c r="D7" s="29"/>
      <c r="G7" s="10" t="s">
        <v>842</v>
      </c>
      <c r="H7" s="86"/>
      <c r="I7" s="86"/>
      <c r="K7" s="57"/>
      <c r="L7" s="55"/>
      <c r="M7" s="55"/>
      <c r="N7" s="55"/>
      <c r="O7" s="55"/>
      <c r="P7" s="56"/>
      <c r="R7" s="12"/>
      <c r="S7" s="12"/>
      <c r="T7" s="12"/>
      <c r="U7" s="12"/>
    </row>
    <row r="8" spans="1:25" ht="13.8" thickBot="1" x14ac:dyDescent="0.35"/>
    <row r="9" spans="1:25" ht="13.95" customHeight="1" x14ac:dyDescent="0.3">
      <c r="G9" s="90" t="s">
        <v>852</v>
      </c>
      <c r="H9" s="91"/>
      <c r="I9" s="91"/>
      <c r="J9" s="92"/>
    </row>
    <row r="10" spans="1:25" ht="13.95" customHeight="1" thickBot="1" x14ac:dyDescent="0.35">
      <c r="G10" s="93"/>
      <c r="H10" s="94"/>
      <c r="I10" s="94"/>
      <c r="J10" s="95"/>
    </row>
    <row r="11" spans="1:25" ht="13.8" thickBot="1" x14ac:dyDescent="0.35"/>
    <row r="12" spans="1:25" x14ac:dyDescent="0.3">
      <c r="A12" s="30" t="s">
        <v>5</v>
      </c>
      <c r="B12" s="31"/>
      <c r="C12" s="31"/>
      <c r="D12" s="31"/>
      <c r="E12" s="31"/>
      <c r="F12" s="32"/>
      <c r="G12" s="30"/>
      <c r="H12" s="40" t="s">
        <v>6</v>
      </c>
      <c r="I12" s="31"/>
      <c r="J12" s="31"/>
      <c r="K12" s="41"/>
      <c r="L12" s="40"/>
      <c r="M12" s="42"/>
      <c r="N12" s="31"/>
      <c r="O12" s="31"/>
      <c r="P12" s="32"/>
      <c r="Q12" s="11"/>
      <c r="V12" s="11"/>
    </row>
    <row r="13" spans="1:25" x14ac:dyDescent="0.3">
      <c r="A13" s="33"/>
      <c r="F13" s="34"/>
      <c r="G13" s="33"/>
      <c r="P13" s="34"/>
    </row>
    <row r="14" spans="1:25" x14ac:dyDescent="0.3">
      <c r="A14" s="35" t="s">
        <v>0</v>
      </c>
      <c r="B14" s="58"/>
      <c r="C14" s="9" t="s">
        <v>1</v>
      </c>
      <c r="E14" s="59"/>
      <c r="F14" s="34"/>
      <c r="G14" s="35"/>
      <c r="H14" s="49" t="s">
        <v>848</v>
      </c>
      <c r="J14" s="12"/>
      <c r="L14" s="10"/>
      <c r="O14" s="12"/>
      <c r="P14" s="34"/>
      <c r="Q14" s="10"/>
      <c r="T14" s="12"/>
      <c r="V14" s="10"/>
      <c r="Y14" s="12"/>
    </row>
    <row r="15" spans="1:25" x14ac:dyDescent="0.3">
      <c r="A15" s="88" t="s">
        <v>8</v>
      </c>
      <c r="B15" s="86" t="s">
        <v>9</v>
      </c>
      <c r="C15" s="86"/>
      <c r="D15" s="86"/>
      <c r="E15" s="86"/>
      <c r="F15" s="34"/>
      <c r="G15" s="88"/>
      <c r="H15" s="49" t="s">
        <v>849</v>
      </c>
      <c r="I15" s="49"/>
      <c r="J15" s="49"/>
      <c r="K15" s="51"/>
      <c r="L15" s="13"/>
      <c r="M15" s="50"/>
      <c r="N15" s="50"/>
      <c r="O15" s="50"/>
      <c r="P15" s="34"/>
      <c r="Q15" s="85"/>
      <c r="R15" s="84"/>
      <c r="S15" s="84"/>
      <c r="T15" s="84"/>
      <c r="V15" s="85"/>
      <c r="W15" s="84"/>
      <c r="X15" s="84"/>
      <c r="Y15" s="84"/>
    </row>
    <row r="16" spans="1:25" x14ac:dyDescent="0.3">
      <c r="A16" s="88"/>
      <c r="B16" s="86" t="s">
        <v>842</v>
      </c>
      <c r="C16" s="86"/>
      <c r="D16" s="86"/>
      <c r="E16" s="86"/>
      <c r="F16" s="34"/>
      <c r="G16" s="88"/>
      <c r="H16" s="53" t="s">
        <v>850</v>
      </c>
      <c r="I16" s="53"/>
      <c r="J16" s="53"/>
      <c r="K16" s="51"/>
      <c r="L16" s="13"/>
      <c r="M16" s="50"/>
      <c r="N16" s="50"/>
      <c r="O16" s="50"/>
      <c r="P16" s="34"/>
      <c r="Q16" s="85"/>
      <c r="R16" s="84"/>
      <c r="S16" s="84"/>
      <c r="T16" s="84"/>
      <c r="V16" s="85"/>
      <c r="W16" s="84"/>
      <c r="X16" s="84"/>
      <c r="Y16" s="84"/>
    </row>
    <row r="17" spans="1:25" x14ac:dyDescent="0.3">
      <c r="A17" s="36" t="s">
        <v>11</v>
      </c>
      <c r="B17" s="83"/>
      <c r="C17" s="83"/>
      <c r="D17" s="83"/>
      <c r="E17" s="83"/>
      <c r="F17" s="34"/>
      <c r="G17" s="36"/>
      <c r="H17" s="84"/>
      <c r="I17" s="84"/>
      <c r="J17" s="84"/>
      <c r="K17" s="26"/>
      <c r="L17" s="13"/>
      <c r="M17" s="84"/>
      <c r="N17" s="84"/>
      <c r="O17" s="84"/>
      <c r="P17" s="34"/>
      <c r="Q17" s="13"/>
      <c r="R17" s="84"/>
      <c r="S17" s="84"/>
      <c r="T17" s="84"/>
      <c r="V17" s="13"/>
      <c r="W17" s="84"/>
      <c r="X17" s="84"/>
      <c r="Y17" s="84"/>
    </row>
    <row r="18" spans="1:25" x14ac:dyDescent="0.3">
      <c r="A18" s="35" t="s">
        <v>843</v>
      </c>
      <c r="B18" s="9" t="s">
        <v>2</v>
      </c>
      <c r="C18" s="9" t="s">
        <v>3</v>
      </c>
      <c r="D18" s="9" t="s">
        <v>855</v>
      </c>
      <c r="E18" s="12" t="s">
        <v>4</v>
      </c>
      <c r="F18" s="34"/>
      <c r="G18" s="33"/>
      <c r="H18" s="11"/>
      <c r="I18" s="25" t="s">
        <v>835</v>
      </c>
      <c r="J18" s="11"/>
      <c r="K18" s="25" t="s">
        <v>830</v>
      </c>
      <c r="M18" s="25" t="s">
        <v>831</v>
      </c>
      <c r="O18" s="25" t="s">
        <v>832</v>
      </c>
      <c r="P18" s="34"/>
      <c r="T18" s="12"/>
      <c r="Y18" s="12"/>
    </row>
    <row r="19" spans="1:25" x14ac:dyDescent="0.3">
      <c r="A19" s="35">
        <v>1</v>
      </c>
      <c r="B19" s="15"/>
      <c r="C19" s="16"/>
      <c r="D19" s="17"/>
      <c r="E19" s="17"/>
      <c r="F19" s="34"/>
      <c r="G19" s="35"/>
      <c r="H19" s="10" t="s">
        <v>896</v>
      </c>
      <c r="I19" s="43">
        <v>0</v>
      </c>
      <c r="K19" s="44">
        <v>0</v>
      </c>
      <c r="M19" s="45">
        <f>I19+K19</f>
        <v>0</v>
      </c>
      <c r="O19" s="28"/>
      <c r="P19" s="34"/>
      <c r="Q19" s="10"/>
      <c r="V19" s="10"/>
    </row>
    <row r="20" spans="1:25" x14ac:dyDescent="0.3">
      <c r="A20" s="35">
        <v>2</v>
      </c>
      <c r="B20" s="18"/>
      <c r="C20" s="19"/>
      <c r="D20" s="20"/>
      <c r="E20" s="20"/>
      <c r="F20" s="34"/>
      <c r="G20" s="35"/>
      <c r="H20" s="10" t="s">
        <v>897</v>
      </c>
      <c r="I20" s="43">
        <v>4.1666666666666699E-2</v>
      </c>
      <c r="K20" s="44">
        <v>0</v>
      </c>
      <c r="M20" s="45">
        <f t="shared" ref="M20:M25" si="0">I20+K20</f>
        <v>4.1666666666666699E-2</v>
      </c>
      <c r="O20" s="28"/>
      <c r="P20" s="34"/>
      <c r="Q20" s="10"/>
      <c r="V20" s="10"/>
    </row>
    <row r="21" spans="1:25" x14ac:dyDescent="0.3">
      <c r="A21" s="35">
        <v>3</v>
      </c>
      <c r="B21" s="18"/>
      <c r="C21" s="19"/>
      <c r="D21" s="20"/>
      <c r="E21" s="20"/>
      <c r="F21" s="34"/>
      <c r="G21" s="35"/>
      <c r="H21" s="10" t="s">
        <v>898</v>
      </c>
      <c r="I21" s="43">
        <v>8.3333333333333301E-2</v>
      </c>
      <c r="K21" s="44">
        <v>0</v>
      </c>
      <c r="M21" s="45">
        <f t="shared" si="0"/>
        <v>8.3333333333333301E-2</v>
      </c>
      <c r="O21" s="28"/>
      <c r="P21" s="34"/>
      <c r="Q21" s="10"/>
      <c r="V21" s="10"/>
    </row>
    <row r="22" spans="1:25" x14ac:dyDescent="0.3">
      <c r="A22" s="35">
        <v>4</v>
      </c>
      <c r="B22" s="18"/>
      <c r="C22" s="19"/>
      <c r="D22" s="20"/>
      <c r="E22" s="20"/>
      <c r="F22" s="34"/>
      <c r="G22" s="35"/>
      <c r="H22" s="10" t="s">
        <v>845</v>
      </c>
      <c r="I22" s="43">
        <v>0.125</v>
      </c>
      <c r="K22" s="44">
        <v>0</v>
      </c>
      <c r="M22" s="45">
        <f t="shared" si="0"/>
        <v>0.125</v>
      </c>
      <c r="O22" s="28"/>
      <c r="P22" s="34"/>
      <c r="Q22" s="10"/>
      <c r="V22" s="10"/>
    </row>
    <row r="23" spans="1:25" x14ac:dyDescent="0.3">
      <c r="A23" s="35">
        <v>5</v>
      </c>
      <c r="B23" s="18"/>
      <c r="C23" s="19"/>
      <c r="D23" s="20"/>
      <c r="E23" s="20"/>
      <c r="F23" s="34"/>
      <c r="G23" s="35"/>
      <c r="H23" s="10" t="s">
        <v>899</v>
      </c>
      <c r="I23" s="43">
        <v>0.16666666666666699</v>
      </c>
      <c r="K23" s="44">
        <v>0</v>
      </c>
      <c r="M23" s="45">
        <f t="shared" si="0"/>
        <v>0.16666666666666699</v>
      </c>
      <c r="O23" s="28"/>
      <c r="P23" s="34"/>
      <c r="Q23" s="10"/>
      <c r="V23" s="10"/>
    </row>
    <row r="24" spans="1:25" x14ac:dyDescent="0.3">
      <c r="A24" s="35">
        <v>6</v>
      </c>
      <c r="B24" s="18"/>
      <c r="C24" s="19"/>
      <c r="D24" s="20"/>
      <c r="E24" s="20"/>
      <c r="F24" s="34"/>
      <c r="G24" s="35"/>
      <c r="H24" s="10" t="s">
        <v>900</v>
      </c>
      <c r="I24" s="43">
        <v>0.20833333333333301</v>
      </c>
      <c r="K24" s="44">
        <v>0</v>
      </c>
      <c r="M24" s="45">
        <f t="shared" si="0"/>
        <v>0.20833333333333301</v>
      </c>
      <c r="O24" s="28"/>
      <c r="P24" s="34"/>
      <c r="Q24" s="10"/>
      <c r="V24" s="10"/>
    </row>
    <row r="25" spans="1:25" x14ac:dyDescent="0.3">
      <c r="A25" s="35">
        <v>7</v>
      </c>
      <c r="B25" s="18"/>
      <c r="C25" s="19"/>
      <c r="D25" s="20"/>
      <c r="E25" s="20"/>
      <c r="F25" s="34"/>
      <c r="G25" s="35"/>
      <c r="H25" s="10" t="s">
        <v>844</v>
      </c>
      <c r="I25" s="43">
        <v>0.25</v>
      </c>
      <c r="K25" s="44">
        <v>0</v>
      </c>
      <c r="M25" s="45">
        <f t="shared" si="0"/>
        <v>0.25</v>
      </c>
      <c r="O25" s="28"/>
      <c r="P25" s="34"/>
      <c r="Q25" s="10"/>
      <c r="V25" s="10"/>
    </row>
    <row r="26" spans="1:25" x14ac:dyDescent="0.3">
      <c r="A26" s="35">
        <v>8</v>
      </c>
      <c r="B26" s="21"/>
      <c r="C26" s="22"/>
      <c r="D26" s="23"/>
      <c r="E26" s="23"/>
      <c r="F26" s="34"/>
      <c r="G26" s="35"/>
      <c r="I26" s="12"/>
      <c r="P26" s="34"/>
      <c r="Q26" s="10"/>
      <c r="V26" s="10"/>
    </row>
    <row r="27" spans="1:25" ht="13.8" thickBot="1" x14ac:dyDescent="0.35">
      <c r="A27" s="35">
        <v>9</v>
      </c>
      <c r="B27" s="21"/>
      <c r="C27" s="22"/>
      <c r="D27" s="23"/>
      <c r="E27" s="23"/>
      <c r="F27" s="34"/>
      <c r="G27" s="35"/>
      <c r="I27" s="14"/>
      <c r="K27" s="12" t="s">
        <v>7</v>
      </c>
      <c r="L27" s="9" t="s">
        <v>833</v>
      </c>
      <c r="M27" s="27">
        <f>M19+M20+M21+M22+M23+M24+M25</f>
        <v>0.875</v>
      </c>
      <c r="N27" s="9" t="s">
        <v>834</v>
      </c>
      <c r="P27" s="34"/>
      <c r="Q27" s="10"/>
      <c r="V27" s="10"/>
    </row>
    <row r="28" spans="1:25" x14ac:dyDescent="0.3">
      <c r="A28" s="35">
        <v>10</v>
      </c>
      <c r="B28" s="21"/>
      <c r="C28" s="22"/>
      <c r="D28" s="23"/>
      <c r="E28" s="23"/>
      <c r="F28" s="34"/>
      <c r="G28" s="35"/>
      <c r="P28" s="34"/>
      <c r="Q28" s="10"/>
      <c r="V28" s="10"/>
    </row>
    <row r="29" spans="1:25" ht="13.8" thickBot="1" x14ac:dyDescent="0.35">
      <c r="A29" s="37"/>
      <c r="B29" s="38"/>
      <c r="C29" s="38"/>
      <c r="D29" s="38"/>
      <c r="E29" s="38"/>
      <c r="F29" s="39"/>
      <c r="G29" s="37"/>
      <c r="H29" s="46"/>
      <c r="I29" s="38"/>
      <c r="J29" s="38"/>
      <c r="K29" s="47"/>
      <c r="L29" s="38"/>
      <c r="M29" s="47"/>
      <c r="N29" s="38"/>
      <c r="O29" s="38"/>
      <c r="P29" s="39"/>
    </row>
    <row r="30" spans="1:25" x14ac:dyDescent="0.3">
      <c r="G30" s="11"/>
      <c r="H30" s="11"/>
      <c r="I30" s="11"/>
      <c r="K30" s="25"/>
      <c r="L30" s="11"/>
      <c r="M30" s="25"/>
      <c r="N30" s="11"/>
      <c r="Q30" s="11"/>
      <c r="R30" s="11"/>
      <c r="S30" s="11"/>
      <c r="V30" s="11"/>
      <c r="W30" s="11"/>
      <c r="X30" s="11"/>
    </row>
    <row r="31" spans="1:25" x14ac:dyDescent="0.3">
      <c r="A31" s="11"/>
      <c r="B31" s="11"/>
      <c r="C31" s="11"/>
      <c r="D31" s="11"/>
      <c r="G31" s="11"/>
      <c r="H31" s="11"/>
      <c r="I31" s="11"/>
      <c r="K31" s="25"/>
      <c r="L31" s="11"/>
      <c r="M31" s="25"/>
      <c r="N31" s="11"/>
      <c r="Q31" s="11"/>
      <c r="R31" s="11"/>
      <c r="S31" s="11"/>
      <c r="V31" s="11"/>
      <c r="W31" s="11"/>
      <c r="X31" s="11"/>
    </row>
    <row r="32" spans="1:25" x14ac:dyDescent="0.3">
      <c r="I32" s="14"/>
      <c r="N32" s="14"/>
      <c r="S32" s="14"/>
      <c r="X32" s="14"/>
    </row>
    <row r="33" spans="8:24" x14ac:dyDescent="0.3">
      <c r="I33" s="14"/>
      <c r="N33" s="14"/>
      <c r="S33" s="14"/>
      <c r="X33" s="14"/>
    </row>
    <row r="34" spans="8:24" x14ac:dyDescent="0.3">
      <c r="I34" s="14"/>
      <c r="N34" s="14"/>
      <c r="S34" s="14"/>
      <c r="X34" s="14"/>
    </row>
    <row r="35" spans="8:24" x14ac:dyDescent="0.3">
      <c r="I35" s="14"/>
      <c r="N35" s="14"/>
      <c r="S35" s="14"/>
      <c r="X35" s="14"/>
    </row>
    <row r="36" spans="8:24" x14ac:dyDescent="0.3">
      <c r="I36" s="14"/>
      <c r="N36" s="14"/>
      <c r="S36" s="14"/>
      <c r="X36" s="14"/>
    </row>
    <row r="37" spans="8:24" x14ac:dyDescent="0.3">
      <c r="I37" s="14"/>
      <c r="N37" s="14"/>
      <c r="S37" s="14"/>
      <c r="X37" s="14"/>
    </row>
    <row r="38" spans="8:24" x14ac:dyDescent="0.3">
      <c r="I38" s="14"/>
      <c r="N38" s="14"/>
      <c r="S38" s="14"/>
      <c r="X38" s="14"/>
    </row>
    <row r="39" spans="8:24" x14ac:dyDescent="0.3">
      <c r="I39" s="12"/>
      <c r="N39" s="12"/>
      <c r="S39" s="12"/>
      <c r="X39" s="12"/>
    </row>
    <row r="40" spans="8:24" x14ac:dyDescent="0.3">
      <c r="H40" s="10"/>
      <c r="I40" s="14"/>
      <c r="N40" s="14"/>
      <c r="R40" s="10"/>
      <c r="S40" s="14"/>
      <c r="W40" s="10"/>
      <c r="X40" s="14"/>
    </row>
    <row r="42" spans="8:24" x14ac:dyDescent="0.3">
      <c r="H42" s="10"/>
      <c r="R42" s="10"/>
      <c r="W42" s="10"/>
    </row>
  </sheetData>
  <mergeCells count="28">
    <mergeCell ref="H7:I7"/>
    <mergeCell ref="A1:C2"/>
    <mergeCell ref="H1:I1"/>
    <mergeCell ref="H2:I2"/>
    <mergeCell ref="K2:P2"/>
    <mergeCell ref="H3:I3"/>
    <mergeCell ref="K3:P3"/>
    <mergeCell ref="H4:I4"/>
    <mergeCell ref="K4:P4"/>
    <mergeCell ref="K5:P5"/>
    <mergeCell ref="H6:I6"/>
    <mergeCell ref="K6:P6"/>
    <mergeCell ref="G9:J10"/>
    <mergeCell ref="A15:A16"/>
    <mergeCell ref="B15:E15"/>
    <mergeCell ref="G15:G16"/>
    <mergeCell ref="Q15:Q16"/>
    <mergeCell ref="B17:E17"/>
    <mergeCell ref="H17:J17"/>
    <mergeCell ref="M17:O17"/>
    <mergeCell ref="R17:T17"/>
    <mergeCell ref="W17:Y17"/>
    <mergeCell ref="V15:V16"/>
    <mergeCell ref="W15:Y15"/>
    <mergeCell ref="B16:E16"/>
    <mergeCell ref="R16:T16"/>
    <mergeCell ref="W16:Y16"/>
    <mergeCell ref="R15:T15"/>
  </mergeCells>
  <pageMargins left="0.25" right="0.25" top="0.75" bottom="0.75" header="0.3" footer="0.3"/>
  <pageSetup paperSize="9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Vereine!$B$2:$B$587</xm:f>
          </x14:formula1>
          <xm:sqref>B14</xm:sqref>
        </x14:dataValidation>
        <x14:dataValidation type="list" allowBlank="1" showInputMessage="1" showErrorMessage="1">
          <x14:formula1>
            <xm:f>Vereine!$K$2:$K$8</xm:f>
          </x14:formula1>
          <xm:sqref>B17:E17</xm:sqref>
        </x14:dataValidation>
        <x14:dataValidation type="list" allowBlank="1" showInputMessage="1" showErrorMessage="1">
          <x14:formula1>
            <xm:f>Vereine!$N$2:$N$21</xm:f>
          </x14:formula1>
          <xm:sqref>E14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zoomScale="200" zoomScaleNormal="200" workbookViewId="0">
      <selection activeCell="B9" sqref="B9"/>
    </sheetView>
  </sheetViews>
  <sheetFormatPr baseColWidth="10" defaultColWidth="11" defaultRowHeight="13.2" x14ac:dyDescent="0.3"/>
  <cols>
    <col min="1" max="1" width="7.5546875" style="50" customWidth="1"/>
    <col min="2" max="2" width="51" style="50" customWidth="1"/>
    <col min="3" max="4" width="16" style="12" customWidth="1"/>
    <col min="5" max="16384" width="11" style="50"/>
  </cols>
  <sheetData>
    <row r="1" spans="1:4" x14ac:dyDescent="0.3">
      <c r="A1" s="60" t="s">
        <v>853</v>
      </c>
    </row>
    <row r="3" spans="1:4" ht="13.8" thickBot="1" x14ac:dyDescent="0.35">
      <c r="A3" s="67" t="s">
        <v>854</v>
      </c>
      <c r="B3" s="68" t="s">
        <v>0</v>
      </c>
      <c r="C3" s="69" t="s">
        <v>1</v>
      </c>
      <c r="D3" s="69" t="s">
        <v>7</v>
      </c>
    </row>
    <row r="4" spans="1:4" x14ac:dyDescent="0.3">
      <c r="A4" s="50">
        <v>1</v>
      </c>
      <c r="B4" s="61">
        <f>Team1!B14</f>
        <v>0</v>
      </c>
      <c r="C4" s="62">
        <f>Team1!E14</f>
        <v>0</v>
      </c>
      <c r="D4" s="63">
        <f>Team1!M27</f>
        <v>0.875</v>
      </c>
    </row>
    <row r="5" spans="1:4" x14ac:dyDescent="0.3">
      <c r="A5" s="50">
        <v>2</v>
      </c>
      <c r="B5" s="64">
        <f>'Team 2'!B14</f>
        <v>0</v>
      </c>
      <c r="C5" s="65">
        <f>'Team 2'!E14</f>
        <v>0</v>
      </c>
      <c r="D5" s="66">
        <f>'Team 2'!M27</f>
        <v>0.875</v>
      </c>
    </row>
    <row r="6" spans="1:4" x14ac:dyDescent="0.3">
      <c r="A6" s="50">
        <v>3</v>
      </c>
      <c r="B6" s="64">
        <f>'Team 3'!B14</f>
        <v>0</v>
      </c>
      <c r="C6" s="65">
        <f>'Team 3'!E14</f>
        <v>0</v>
      </c>
      <c r="D6" s="66">
        <f>'Team 3'!M27</f>
        <v>0.875</v>
      </c>
    </row>
    <row r="7" spans="1:4" x14ac:dyDescent="0.3">
      <c r="A7" s="50">
        <v>4</v>
      </c>
      <c r="B7" s="64">
        <f>'Team 4'!B14</f>
        <v>0</v>
      </c>
      <c r="C7" s="65">
        <f>'Team 4'!E14</f>
        <v>0</v>
      </c>
      <c r="D7" s="66">
        <f>'Team 4'!M27</f>
        <v>0.875</v>
      </c>
    </row>
    <row r="8" spans="1:4" x14ac:dyDescent="0.3">
      <c r="A8" s="50">
        <v>5</v>
      </c>
      <c r="B8" s="64">
        <f>'Team 5'!B14</f>
        <v>0</v>
      </c>
      <c r="C8" s="65">
        <f>'Team 5'!E14</f>
        <v>0</v>
      </c>
      <c r="D8" s="66">
        <f>'Team 5'!M27</f>
        <v>0.875</v>
      </c>
    </row>
  </sheetData>
  <sheetProtection algorithmName="SHA-512" hashValue="0+fue3U5jOQkCn9uuYo1G75aZLrQWnV41L4wKuTXsHCKHbcLAErhRzlv7Y3vpVm1Eld178PBmJNGLtZjCKd6Ww==" saltValue="g5ih+2IVjsW0eVFpqI4tmA==" spinCount="100000" sheet="1" objects="1" scenarios="1" selectLockedCells="1" selectUnlockedCells="1"/>
  <pageMargins left="0.25" right="0.25" top="0.75" bottom="0.75" header="0.3" footer="0.3"/>
  <pageSetup paperSize="9" orientation="landscape" horizontalDpi="0" verticalDpi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24"/>
  <sheetViews>
    <sheetView workbookViewId="0">
      <pane ySplit="1" topLeftCell="A226" activePane="bottomLeft" state="frozen"/>
      <selection pane="bottomLeft" activeCell="B248" sqref="B248"/>
    </sheetView>
  </sheetViews>
  <sheetFormatPr baseColWidth="10" defaultColWidth="11" defaultRowHeight="14.4" x14ac:dyDescent="0.3"/>
  <cols>
    <col min="1" max="1" width="34.77734375" style="4" bestFit="1" customWidth="1"/>
    <col min="2" max="2" width="60.77734375" style="4" bestFit="1" customWidth="1"/>
    <col min="3" max="3" width="12.5546875" style="4" bestFit="1" customWidth="1"/>
    <col min="4" max="4" width="11" style="4"/>
    <col min="5" max="5" width="78" style="4" bestFit="1" customWidth="1"/>
    <col min="6" max="6" width="20.77734375" style="4" customWidth="1"/>
    <col min="7" max="10" width="11" style="4"/>
    <col min="11" max="11" width="16.77734375" style="4" bestFit="1" customWidth="1"/>
    <col min="12" max="15" width="11" style="4"/>
    <col min="16" max="16" width="34.77734375" style="4" bestFit="1" customWidth="1"/>
    <col min="17" max="16384" width="11" style="4"/>
  </cols>
  <sheetData>
    <row r="1" spans="1:16" x14ac:dyDescent="0.3">
      <c r="A1" s="1" t="s">
        <v>12</v>
      </c>
      <c r="B1" s="2" t="s">
        <v>13</v>
      </c>
      <c r="C1" s="3" t="s">
        <v>14</v>
      </c>
      <c r="E1" s="1" t="s">
        <v>15</v>
      </c>
      <c r="F1" s="5"/>
      <c r="K1" s="24" t="s">
        <v>11</v>
      </c>
      <c r="N1" s="4" t="s">
        <v>1</v>
      </c>
    </row>
    <row r="2" spans="1:16" x14ac:dyDescent="0.3">
      <c r="A2" s="4" t="s">
        <v>552</v>
      </c>
      <c r="B2" s="4" t="s">
        <v>562</v>
      </c>
      <c r="C2" s="4">
        <v>4001134</v>
      </c>
      <c r="K2" s="4" t="s">
        <v>248</v>
      </c>
      <c r="N2" s="4">
        <v>1</v>
      </c>
    </row>
    <row r="3" spans="1:16" x14ac:dyDescent="0.3">
      <c r="A3" s="4" t="s">
        <v>335</v>
      </c>
      <c r="B3" s="4" t="s">
        <v>338</v>
      </c>
      <c r="C3" s="4">
        <v>2302035</v>
      </c>
      <c r="K3" s="4" t="s">
        <v>827</v>
      </c>
      <c r="N3" s="4">
        <v>2</v>
      </c>
    </row>
    <row r="4" spans="1:16" x14ac:dyDescent="0.3">
      <c r="A4" s="4" t="s">
        <v>629</v>
      </c>
      <c r="B4" s="4" t="s">
        <v>631</v>
      </c>
      <c r="C4" s="4">
        <v>4608013</v>
      </c>
      <c r="K4" s="4" t="s">
        <v>824</v>
      </c>
      <c r="N4" s="4">
        <v>3</v>
      </c>
    </row>
    <row r="5" spans="1:16" x14ac:dyDescent="0.3">
      <c r="A5" s="4" t="s">
        <v>283</v>
      </c>
      <c r="B5" s="4" t="s">
        <v>286</v>
      </c>
      <c r="C5" s="4">
        <v>2003080</v>
      </c>
      <c r="K5" s="4" t="s">
        <v>828</v>
      </c>
      <c r="N5" s="4">
        <v>4</v>
      </c>
    </row>
    <row r="6" spans="1:16" x14ac:dyDescent="0.3">
      <c r="A6" s="4" t="s">
        <v>24</v>
      </c>
      <c r="B6" s="4" t="s">
        <v>31</v>
      </c>
      <c r="C6" s="4">
        <v>1002201</v>
      </c>
      <c r="E6" s="8" t="str">
        <f t="array" ref="E6">IFERROR(INDEX($B$2:$B$602,LARGE(($A$2:$A$602=$F$1)*(ROW($A$2:$A$602)-1),COUNTIF($A$2:$A$602,$F$1)+1-ROW(A3))),"")</f>
        <v/>
      </c>
      <c r="F6" s="8" t="str">
        <f>IFERROR(VLOOKUP(E6,$B$2:$C$602,2,FALSE),"")</f>
        <v/>
      </c>
      <c r="K6" s="4" t="s">
        <v>826</v>
      </c>
      <c r="N6" s="4">
        <v>5</v>
      </c>
      <c r="P6" s="6"/>
    </row>
    <row r="7" spans="1:16" x14ac:dyDescent="0.3">
      <c r="A7" s="4" t="s">
        <v>242</v>
      </c>
      <c r="B7" s="4" t="s">
        <v>243</v>
      </c>
      <c r="C7" s="4">
        <v>1512030</v>
      </c>
      <c r="K7" s="4" t="s">
        <v>829</v>
      </c>
      <c r="N7" s="4">
        <v>6</v>
      </c>
    </row>
    <row r="8" spans="1:16" x14ac:dyDescent="0.3">
      <c r="A8" s="4" t="s">
        <v>248</v>
      </c>
      <c r="B8" s="4" t="s">
        <v>264</v>
      </c>
      <c r="C8" s="4">
        <v>2001205</v>
      </c>
      <c r="K8" s="4" t="s">
        <v>825</v>
      </c>
      <c r="N8" s="4">
        <v>7</v>
      </c>
    </row>
    <row r="9" spans="1:16" x14ac:dyDescent="0.3">
      <c r="A9" s="4" t="s">
        <v>248</v>
      </c>
      <c r="B9" s="4" t="s">
        <v>264</v>
      </c>
      <c r="C9" s="4">
        <v>2001205</v>
      </c>
      <c r="N9" s="4">
        <v>8</v>
      </c>
    </row>
    <row r="10" spans="1:16" x14ac:dyDescent="0.3">
      <c r="A10" s="4" t="s">
        <v>256</v>
      </c>
      <c r="B10" s="4" t="s">
        <v>257</v>
      </c>
      <c r="C10" s="4">
        <v>2001081</v>
      </c>
      <c r="N10" s="4">
        <v>9</v>
      </c>
    </row>
    <row r="11" spans="1:16" x14ac:dyDescent="0.3">
      <c r="A11" s="4" t="s">
        <v>248</v>
      </c>
      <c r="B11" s="4" t="s">
        <v>252</v>
      </c>
      <c r="C11" s="4">
        <v>2001032</v>
      </c>
      <c r="N11" s="4">
        <v>10</v>
      </c>
    </row>
    <row r="12" spans="1:16" x14ac:dyDescent="0.3">
      <c r="A12" s="4" t="s">
        <v>479</v>
      </c>
      <c r="B12" s="4" t="s">
        <v>480</v>
      </c>
      <c r="C12" s="4">
        <v>3301021</v>
      </c>
      <c r="N12" s="4">
        <v>11</v>
      </c>
    </row>
    <row r="13" spans="1:16" x14ac:dyDescent="0.3">
      <c r="A13" s="4" t="s">
        <v>248</v>
      </c>
      <c r="B13" s="4" t="s">
        <v>263</v>
      </c>
      <c r="C13" s="4">
        <v>2001171</v>
      </c>
      <c r="N13" s="4">
        <v>12</v>
      </c>
    </row>
    <row r="14" spans="1:16" x14ac:dyDescent="0.3">
      <c r="A14" s="4" t="s">
        <v>248</v>
      </c>
      <c r="B14" s="4" t="s">
        <v>263</v>
      </c>
      <c r="C14" s="4">
        <v>2001171</v>
      </c>
      <c r="N14" s="4">
        <v>13</v>
      </c>
    </row>
    <row r="15" spans="1:16" x14ac:dyDescent="0.3">
      <c r="A15" s="4" t="s">
        <v>342</v>
      </c>
      <c r="B15" s="4" t="s">
        <v>345</v>
      </c>
      <c r="C15" s="4">
        <v>2305053</v>
      </c>
      <c r="N15" s="4">
        <v>14</v>
      </c>
    </row>
    <row r="16" spans="1:16" x14ac:dyDescent="0.3">
      <c r="A16" s="4" t="s">
        <v>114</v>
      </c>
      <c r="B16" s="4" t="s">
        <v>115</v>
      </c>
      <c r="C16" s="4">
        <v>1010008</v>
      </c>
      <c r="N16" s="4">
        <v>15</v>
      </c>
      <c r="P16" s="6"/>
    </row>
    <row r="17" spans="1:16" x14ac:dyDescent="0.3">
      <c r="A17" s="4" t="s">
        <v>363</v>
      </c>
      <c r="B17" s="4" t="s">
        <v>364</v>
      </c>
      <c r="C17" s="4">
        <v>2503013</v>
      </c>
      <c r="N17" s="4">
        <v>16</v>
      </c>
    </row>
    <row r="18" spans="1:16" x14ac:dyDescent="0.3">
      <c r="A18" s="4" t="s">
        <v>499</v>
      </c>
      <c r="B18" s="4" t="s">
        <v>659</v>
      </c>
      <c r="C18" s="4">
        <v>5002214</v>
      </c>
      <c r="N18" s="4">
        <v>17</v>
      </c>
    </row>
    <row r="19" spans="1:16" x14ac:dyDescent="0.3">
      <c r="A19" s="4" t="s">
        <v>380</v>
      </c>
      <c r="B19" s="4" t="s">
        <v>381</v>
      </c>
      <c r="C19" s="4">
        <v>2604013</v>
      </c>
      <c r="N19" s="4">
        <v>18</v>
      </c>
    </row>
    <row r="20" spans="1:16" x14ac:dyDescent="0.3">
      <c r="A20" s="4" t="s">
        <v>310</v>
      </c>
      <c r="B20" s="4" t="s">
        <v>311</v>
      </c>
      <c r="C20" s="4">
        <v>2101002</v>
      </c>
      <c r="N20" s="4">
        <v>19</v>
      </c>
    </row>
    <row r="21" spans="1:16" x14ac:dyDescent="0.3">
      <c r="A21" s="4" t="s">
        <v>24</v>
      </c>
      <c r="B21" s="4" t="s">
        <v>26</v>
      </c>
      <c r="C21" s="4">
        <v>1002103</v>
      </c>
      <c r="E21" s="8" t="str">
        <f t="array" ref="E21">IFERROR(INDEX($B$2:$B$602,LARGE(($A$2:$A$602=$F$1)*(ROW($A$2:$A$602)-1),COUNTIF($A$2:$A$602,$F$1)+1-ROW(A18))),"")</f>
        <v/>
      </c>
      <c r="F21" s="8" t="str">
        <f>IFERROR(VLOOKUP(E21,$B$2:$C$602,2,FALSE),"")</f>
        <v/>
      </c>
      <c r="N21" s="4">
        <v>20</v>
      </c>
      <c r="P21" s="6"/>
    </row>
    <row r="22" spans="1:16" x14ac:dyDescent="0.3">
      <c r="A22" s="4" t="s">
        <v>57</v>
      </c>
      <c r="B22" s="4" t="s">
        <v>90</v>
      </c>
      <c r="C22" s="4">
        <v>1006011</v>
      </c>
      <c r="P22" s="6"/>
    </row>
    <row r="23" spans="1:16" x14ac:dyDescent="0.3">
      <c r="A23" s="4" t="s">
        <v>552</v>
      </c>
      <c r="B23" s="4" t="s">
        <v>556</v>
      </c>
      <c r="C23" s="4">
        <v>4001042</v>
      </c>
    </row>
    <row r="24" spans="1:16" x14ac:dyDescent="0.3">
      <c r="A24" s="4" t="s">
        <v>378</v>
      </c>
      <c r="B24" s="4" t="s">
        <v>379</v>
      </c>
      <c r="C24" s="4">
        <v>2603059</v>
      </c>
    </row>
    <row r="25" spans="1:16" x14ac:dyDescent="0.3">
      <c r="A25" s="4" t="s">
        <v>754</v>
      </c>
      <c r="B25" s="4" t="s">
        <v>755</v>
      </c>
      <c r="C25" s="4">
        <v>5313051</v>
      </c>
    </row>
    <row r="26" spans="1:16" x14ac:dyDescent="0.3">
      <c r="A26" s="4" t="s">
        <v>163</v>
      </c>
      <c r="B26" s="4" t="s">
        <v>164</v>
      </c>
      <c r="C26" s="4">
        <v>1207023</v>
      </c>
    </row>
    <row r="27" spans="1:16" x14ac:dyDescent="0.3">
      <c r="A27" s="4" t="s">
        <v>214</v>
      </c>
      <c r="B27" s="4" t="s">
        <v>218</v>
      </c>
      <c r="C27" s="4">
        <v>1408021</v>
      </c>
    </row>
    <row r="28" spans="1:16" x14ac:dyDescent="0.3">
      <c r="A28" s="4" t="s">
        <v>433</v>
      </c>
      <c r="B28" s="4" t="s">
        <v>434</v>
      </c>
      <c r="C28" s="4">
        <v>2814006</v>
      </c>
    </row>
    <row r="29" spans="1:16" x14ac:dyDescent="0.3">
      <c r="A29" s="4" t="s">
        <v>328</v>
      </c>
      <c r="B29" s="4" t="s">
        <v>329</v>
      </c>
      <c r="C29" s="4">
        <v>2202006</v>
      </c>
    </row>
    <row r="30" spans="1:16" x14ac:dyDescent="0.3">
      <c r="A30" s="4" t="s">
        <v>283</v>
      </c>
      <c r="B30" s="4" t="s">
        <v>287</v>
      </c>
      <c r="C30" s="4">
        <v>2003113</v>
      </c>
    </row>
    <row r="31" spans="1:16" x14ac:dyDescent="0.3">
      <c r="A31" s="4" t="s">
        <v>613</v>
      </c>
      <c r="B31" s="4" t="s">
        <v>614</v>
      </c>
      <c r="C31" s="4">
        <v>4502002</v>
      </c>
    </row>
    <row r="32" spans="1:16" x14ac:dyDescent="0.3">
      <c r="A32" s="4" t="s">
        <v>24</v>
      </c>
      <c r="B32" s="4" t="s">
        <v>34</v>
      </c>
      <c r="C32" s="4">
        <v>1002392</v>
      </c>
      <c r="E32" s="8" t="str">
        <f t="array" ref="E32">IFERROR(INDEX($B$2:$B$602,LARGE(($A$2:$A$602=$F$1)*(ROW($A$2:$A$602)-1),COUNTIF($A$2:$A$602,$F$1)+1-ROW(A29))),"")</f>
        <v/>
      </c>
      <c r="F32" s="8" t="str">
        <f>IFERROR(VLOOKUP(E32,$B$2:$C$602,2,FALSE),"")</f>
        <v/>
      </c>
      <c r="P32" s="6"/>
    </row>
    <row r="33" spans="1:16" x14ac:dyDescent="0.3">
      <c r="A33" s="4" t="s">
        <v>487</v>
      </c>
      <c r="B33" s="4" t="s">
        <v>488</v>
      </c>
      <c r="C33" s="4">
        <v>3308003</v>
      </c>
    </row>
    <row r="34" spans="1:16" x14ac:dyDescent="0.3">
      <c r="A34" s="4" t="s">
        <v>481</v>
      </c>
      <c r="B34" s="4" t="s">
        <v>482</v>
      </c>
      <c r="C34" s="4">
        <v>3302011</v>
      </c>
    </row>
    <row r="35" spans="1:16" x14ac:dyDescent="0.3">
      <c r="A35" s="4" t="s">
        <v>96</v>
      </c>
      <c r="B35" s="4" t="s">
        <v>99</v>
      </c>
      <c r="C35" s="4">
        <v>1007016</v>
      </c>
      <c r="P35" s="6"/>
    </row>
    <row r="36" spans="1:16" x14ac:dyDescent="0.3">
      <c r="A36" s="4" t="s">
        <v>335</v>
      </c>
      <c r="B36" s="4" t="s">
        <v>819</v>
      </c>
      <c r="C36" s="4">
        <v>7230201</v>
      </c>
    </row>
    <row r="37" spans="1:16" x14ac:dyDescent="0.3">
      <c r="A37" s="4" t="s">
        <v>410</v>
      </c>
      <c r="B37" s="4" t="s">
        <v>411</v>
      </c>
      <c r="C37" s="4">
        <v>2706003</v>
      </c>
    </row>
    <row r="38" spans="1:16" x14ac:dyDescent="0.3">
      <c r="A38" s="4" t="s">
        <v>373</v>
      </c>
      <c r="B38" s="4" t="s">
        <v>374</v>
      </c>
      <c r="C38" s="4">
        <v>2601004</v>
      </c>
    </row>
    <row r="39" spans="1:16" x14ac:dyDescent="0.3">
      <c r="A39" s="4" t="s">
        <v>598</v>
      </c>
      <c r="B39" s="4" t="s">
        <v>599</v>
      </c>
      <c r="C39" s="4">
        <v>4404003</v>
      </c>
    </row>
    <row r="40" spans="1:16" x14ac:dyDescent="0.3">
      <c r="A40" s="4" t="s">
        <v>464</v>
      </c>
      <c r="B40" s="4" t="s">
        <v>467</v>
      </c>
      <c r="C40" s="4">
        <v>3102022</v>
      </c>
    </row>
    <row r="41" spans="1:16" x14ac:dyDescent="0.3">
      <c r="A41" s="4" t="s">
        <v>270</v>
      </c>
      <c r="B41" s="4" t="s">
        <v>273</v>
      </c>
      <c r="C41" s="4">
        <v>2002025</v>
      </c>
    </row>
    <row r="42" spans="1:16" x14ac:dyDescent="0.3">
      <c r="A42" s="4" t="s">
        <v>339</v>
      </c>
      <c r="B42" s="4" t="s">
        <v>340</v>
      </c>
      <c r="C42" s="4">
        <v>2303016</v>
      </c>
    </row>
    <row r="43" spans="1:16" x14ac:dyDescent="0.3">
      <c r="A43" s="4" t="s">
        <v>405</v>
      </c>
      <c r="B43" s="4" t="s">
        <v>406</v>
      </c>
      <c r="C43" s="4">
        <v>2702012</v>
      </c>
    </row>
    <row r="44" spans="1:16" x14ac:dyDescent="0.3">
      <c r="A44" s="4" t="s">
        <v>139</v>
      </c>
      <c r="B44" s="4" t="s">
        <v>140</v>
      </c>
      <c r="C44" s="4">
        <v>1109003</v>
      </c>
    </row>
    <row r="45" spans="1:16" x14ac:dyDescent="0.3">
      <c r="A45" s="4" t="s">
        <v>501</v>
      </c>
      <c r="B45" s="4" t="s">
        <v>502</v>
      </c>
      <c r="C45" s="4">
        <v>3402010</v>
      </c>
    </row>
    <row r="46" spans="1:16" x14ac:dyDescent="0.3">
      <c r="B46" s="4" t="s">
        <v>686</v>
      </c>
      <c r="C46" s="4">
        <v>5005243</v>
      </c>
    </row>
    <row r="47" spans="1:16" x14ac:dyDescent="0.3">
      <c r="A47" s="4" t="s">
        <v>248</v>
      </c>
      <c r="B47" s="4" t="s">
        <v>260</v>
      </c>
      <c r="C47" s="4">
        <v>2001103</v>
      </c>
    </row>
    <row r="48" spans="1:16" x14ac:dyDescent="0.3">
      <c r="A48" s="4" t="s">
        <v>706</v>
      </c>
      <c r="B48" s="4" t="s">
        <v>709</v>
      </c>
      <c r="C48" s="4">
        <v>5109047</v>
      </c>
    </row>
    <row r="49" spans="1:16" x14ac:dyDescent="0.3">
      <c r="A49" s="4" t="s">
        <v>499</v>
      </c>
      <c r="B49" s="4" t="s">
        <v>655</v>
      </c>
      <c r="C49" s="4">
        <v>5002167</v>
      </c>
    </row>
    <row r="50" spans="1:16" x14ac:dyDescent="0.3">
      <c r="A50" s="4" t="s">
        <v>37</v>
      </c>
      <c r="B50" s="4" t="s">
        <v>67</v>
      </c>
      <c r="C50" s="4">
        <v>1003417</v>
      </c>
      <c r="P50" s="6"/>
    </row>
    <row r="51" spans="1:16" x14ac:dyDescent="0.3">
      <c r="A51" s="4" t="s">
        <v>625</v>
      </c>
      <c r="B51" s="4" t="s">
        <v>626</v>
      </c>
      <c r="C51" s="4">
        <v>4605007</v>
      </c>
    </row>
    <row r="52" spans="1:16" x14ac:dyDescent="0.3">
      <c r="A52" s="4" t="s">
        <v>50</v>
      </c>
      <c r="B52" s="4" t="s">
        <v>51</v>
      </c>
      <c r="C52" s="4">
        <v>1003138</v>
      </c>
      <c r="E52" s="8" t="str">
        <f t="array" ref="E52">IFERROR(INDEX($B$2:$B$602,LARGE(($A$2:$A$602=$F$1)*(ROW($A$2:$A$602)-1),COUNTIF($A$2:$A$602,$F$1)+1-ROW(A49))),"")</f>
        <v/>
      </c>
      <c r="F52" s="8" t="str">
        <f t="array" ref="F52">IFERROR(INDEX($C$2:$C$7,LARGE(($A$2:$A$311=$F$1)*(ROW($A$2:$A$311)-1),COUNTIF($A$2:$A$311,$F$1)+1-ROW(#REF!))),"")</f>
        <v/>
      </c>
      <c r="P52" s="6"/>
    </row>
    <row r="53" spans="1:16" x14ac:dyDescent="0.3">
      <c r="A53" s="4" t="s">
        <v>191</v>
      </c>
      <c r="B53" s="4" t="s">
        <v>192</v>
      </c>
      <c r="C53" s="4">
        <v>1305005</v>
      </c>
    </row>
    <row r="54" spans="1:16" x14ac:dyDescent="0.3">
      <c r="A54" s="4" t="s">
        <v>283</v>
      </c>
      <c r="B54" s="4" t="s">
        <v>297</v>
      </c>
      <c r="C54" s="4">
        <v>2003416</v>
      </c>
    </row>
    <row r="55" spans="1:16" x14ac:dyDescent="0.3">
      <c r="A55" s="4" t="s">
        <v>24</v>
      </c>
      <c r="B55" s="4" t="s">
        <v>33</v>
      </c>
      <c r="C55" s="4">
        <v>1002272</v>
      </c>
      <c r="E55" s="8" t="str">
        <f t="array" ref="E55">IFERROR(INDEX($B$2:$B$602,LARGE(($A$2:$A$602=$F$1)*(ROW($A$2:$A$602)-1),COUNTIF($A$2:$A$602,$F$1)+1-ROW(A52))),"")</f>
        <v/>
      </c>
      <c r="F55" s="8" t="str">
        <f>IFERROR(VLOOKUP(E55,$B$2:$C$602,2,FALSE),"")</f>
        <v/>
      </c>
      <c r="P55" s="6"/>
    </row>
    <row r="56" spans="1:16" x14ac:dyDescent="0.3">
      <c r="A56" s="4" t="s">
        <v>24</v>
      </c>
      <c r="B56" s="4" t="s">
        <v>32</v>
      </c>
      <c r="C56" s="4">
        <v>1002263</v>
      </c>
      <c r="E56" s="8" t="str">
        <f t="array" ref="E56">IFERROR(INDEX($B$2:$B$602,LARGE(($A$2:$A$602=$F$1)*(ROW($A$2:$A$602)-1),COUNTIF($A$2:$A$602,$F$1)+1-ROW(A53))),"")</f>
        <v/>
      </c>
      <c r="F56" s="8" t="str">
        <f>IFERROR(VLOOKUP(E56,$B$2:$C$602,2,FALSE),"")</f>
        <v/>
      </c>
      <c r="P56" s="6"/>
    </row>
    <row r="57" spans="1:16" x14ac:dyDescent="0.3">
      <c r="A57" s="4" t="s">
        <v>451</v>
      </c>
      <c r="B57" s="4" t="s">
        <v>457</v>
      </c>
      <c r="C57" s="4">
        <v>3003012</v>
      </c>
    </row>
    <row r="58" spans="1:16" x14ac:dyDescent="0.3">
      <c r="A58" s="4" t="s">
        <v>283</v>
      </c>
      <c r="B58" s="4" t="s">
        <v>299</v>
      </c>
      <c r="C58" s="4">
        <v>2003593</v>
      </c>
    </row>
    <row r="59" spans="1:16" x14ac:dyDescent="0.3">
      <c r="A59" s="4" t="s">
        <v>96</v>
      </c>
      <c r="B59" s="4" t="s">
        <v>103</v>
      </c>
      <c r="C59" s="4">
        <v>1007098</v>
      </c>
      <c r="P59" s="6"/>
    </row>
    <row r="60" spans="1:16" x14ac:dyDescent="0.3">
      <c r="A60" s="4" t="s">
        <v>212</v>
      </c>
      <c r="B60" s="4" t="s">
        <v>213</v>
      </c>
      <c r="C60" s="4">
        <v>1407009</v>
      </c>
    </row>
    <row r="61" spans="1:16" x14ac:dyDescent="0.3">
      <c r="A61" s="4" t="s">
        <v>633</v>
      </c>
      <c r="B61" s="4" t="s">
        <v>705</v>
      </c>
      <c r="C61" s="4">
        <v>5109002</v>
      </c>
    </row>
    <row r="62" spans="1:16" x14ac:dyDescent="0.3">
      <c r="A62" s="4" t="s">
        <v>461</v>
      </c>
      <c r="B62" s="4" t="s">
        <v>463</v>
      </c>
      <c r="C62" s="4">
        <v>3101034</v>
      </c>
    </row>
    <row r="63" spans="1:16" x14ac:dyDescent="0.3">
      <c r="A63" s="4" t="s">
        <v>385</v>
      </c>
      <c r="B63" s="4" t="s">
        <v>386</v>
      </c>
      <c r="C63" s="4">
        <v>2608017</v>
      </c>
    </row>
    <row r="64" spans="1:16" x14ac:dyDescent="0.3">
      <c r="A64" s="4" t="s">
        <v>24</v>
      </c>
      <c r="B64" s="4" t="s">
        <v>29</v>
      </c>
      <c r="C64" s="4">
        <v>1002157</v>
      </c>
      <c r="E64" s="8" t="str">
        <f t="array" ref="E64">IFERROR(INDEX($B$2:$B$602,LARGE(($A$2:$A$602=$F$1)*(ROW($A$2:$A$602)-1),COUNTIF($A$2:$A$602,$F$1)+1-ROW(A61))),"")</f>
        <v/>
      </c>
      <c r="F64" s="8" t="str">
        <f>IFERROR(VLOOKUP(E64,$B$2:$C$602,2,FALSE),"")</f>
        <v/>
      </c>
      <c r="P64" s="6"/>
    </row>
    <row r="65" spans="1:16" x14ac:dyDescent="0.3">
      <c r="A65" s="4" t="s">
        <v>24</v>
      </c>
      <c r="B65" s="4" t="s">
        <v>27</v>
      </c>
      <c r="C65" s="4">
        <v>1002121</v>
      </c>
      <c r="E65" s="8" t="str">
        <f t="array" ref="E65">IFERROR(INDEX($B$2:$B$602,LARGE(($A$2:$A$602=$F$1)*(ROW($A$2:$A$602)-1),COUNTIF($A$2:$A$602,$F$1)+1-ROW(A62))),"")</f>
        <v/>
      </c>
      <c r="F65" s="8" t="str">
        <f>IFERROR(VLOOKUP(E65,$B$2:$C$602,2,FALSE),"")</f>
        <v/>
      </c>
      <c r="P65" s="6"/>
    </row>
    <row r="66" spans="1:16" x14ac:dyDescent="0.3">
      <c r="A66" s="4" t="s">
        <v>214</v>
      </c>
      <c r="B66" s="4" t="s">
        <v>217</v>
      </c>
      <c r="C66" s="4">
        <v>1408017</v>
      </c>
    </row>
    <row r="67" spans="1:16" x14ac:dyDescent="0.3">
      <c r="A67" s="4" t="s">
        <v>328</v>
      </c>
      <c r="B67" s="4" t="s">
        <v>330</v>
      </c>
      <c r="C67" s="4">
        <v>2202010</v>
      </c>
    </row>
    <row r="68" spans="1:16" x14ac:dyDescent="0.3">
      <c r="A68" s="4" t="s">
        <v>16</v>
      </c>
      <c r="B68" s="4" t="s">
        <v>23</v>
      </c>
      <c r="C68" s="4">
        <v>1001478</v>
      </c>
      <c r="E68" s="8" t="str">
        <f t="array" ref="E68">IFERROR(INDEX($B$2:$B$602,LARGE(($A$2:$A$602=$F$1)*(ROW($A$2:$A$602)-1),COUNTIF($A$2:$A$602,$F$1)+1-ROW(A65))),"")</f>
        <v/>
      </c>
      <c r="F68" s="8" t="str">
        <f>IFERROR(VLOOKUP(E68,$B$2:$C$602,2,FALSE),"")</f>
        <v/>
      </c>
      <c r="P68" s="6"/>
    </row>
    <row r="69" spans="1:16" x14ac:dyDescent="0.3">
      <c r="A69" s="6" t="s">
        <v>16</v>
      </c>
      <c r="B69" s="4" t="s">
        <v>19</v>
      </c>
      <c r="C69" s="4">
        <v>1001159</v>
      </c>
      <c r="E69" s="8" t="str">
        <f t="array" ref="E69">IFERROR(INDEX($B$2:$B$602,LARGE(($A$2:$A$602=$F$1)*(ROW($A$2:$A$602)-1),COUNTIF($A$2:$A$602,$F$1)+1-ROW(A66))),"")</f>
        <v/>
      </c>
      <c r="F69" s="8" t="str">
        <f>IFERROR(VLOOKUP(E69,$B$2:$C$602,2,FALSE),"")</f>
        <v/>
      </c>
      <c r="P69" s="6"/>
    </row>
    <row r="70" spans="1:16" x14ac:dyDescent="0.3">
      <c r="A70" s="4" t="s">
        <v>16</v>
      </c>
      <c r="B70" s="4" t="s">
        <v>19</v>
      </c>
      <c r="C70" s="4">
        <v>1001159</v>
      </c>
      <c r="E70" s="8" t="str">
        <f t="array" ref="E70">IFERROR(INDEX($B$2:$B$602,LARGE(($A$2:$A$602=$F$1)*(ROW($A$2:$A$602)-1),COUNTIF($A$2:$A$602,$F$1)+1-ROW(A67))),"")</f>
        <v/>
      </c>
      <c r="F70" s="8" t="str">
        <f>IFERROR(VLOOKUP(E70,$B$2:$C$602,2,FALSE),"")</f>
        <v/>
      </c>
      <c r="P70" s="6"/>
    </row>
    <row r="71" spans="1:16" x14ac:dyDescent="0.3">
      <c r="A71" s="4" t="s">
        <v>246</v>
      </c>
      <c r="B71" s="4" t="s">
        <v>247</v>
      </c>
      <c r="C71" s="4">
        <v>2001004</v>
      </c>
    </row>
    <row r="72" spans="1:16" x14ac:dyDescent="0.3">
      <c r="A72" s="4" t="s">
        <v>499</v>
      </c>
      <c r="B72" s="4" t="s">
        <v>656</v>
      </c>
      <c r="C72" s="4">
        <v>5002176</v>
      </c>
    </row>
    <row r="73" spans="1:16" x14ac:dyDescent="0.3">
      <c r="A73" s="4" t="s">
        <v>37</v>
      </c>
      <c r="B73" s="4" t="s">
        <v>38</v>
      </c>
      <c r="C73" s="4">
        <v>1003005</v>
      </c>
      <c r="E73" s="8" t="str">
        <f t="array" ref="E73">IFERROR(INDEX($B$2:$B$602,LARGE(($A$2:$A$602=$F$1)*(ROW($A$2:$A$602)-1),COUNTIF($A$2:$A$602,$F$1)+1-ROW(A70))),"")</f>
        <v/>
      </c>
      <c r="F73" s="8" t="str">
        <f>IFERROR(VLOOKUP(E73,$B$2:$C$602,2,FALSE),"")</f>
        <v/>
      </c>
      <c r="P73" s="6"/>
    </row>
    <row r="74" spans="1:16" x14ac:dyDescent="0.3">
      <c r="A74" s="4" t="s">
        <v>37</v>
      </c>
      <c r="B74" s="4" t="s">
        <v>68</v>
      </c>
      <c r="C74" s="4">
        <v>1003479</v>
      </c>
      <c r="P74" s="6"/>
    </row>
    <row r="75" spans="1:16" x14ac:dyDescent="0.3">
      <c r="A75" s="4" t="s">
        <v>37</v>
      </c>
      <c r="B75" s="4" t="s">
        <v>46</v>
      </c>
      <c r="C75" s="4">
        <v>1003089</v>
      </c>
      <c r="E75" s="8" t="str">
        <f t="array" ref="E75">IFERROR(INDEX($B$2:$B$602,LARGE(($A$2:$A$602=$F$1)*(ROW($A$2:$A$602)-1),COUNTIF($A$2:$A$602,$F$1)+1-ROW(A72))),"")</f>
        <v/>
      </c>
      <c r="F75" s="8" t="str">
        <f>IFERROR(VLOOKUP(E75,$B$2:$C$602,2,FALSE),"")</f>
        <v/>
      </c>
      <c r="P75" s="6"/>
    </row>
    <row r="76" spans="1:16" x14ac:dyDescent="0.3">
      <c r="A76" s="4" t="s">
        <v>37</v>
      </c>
      <c r="B76" s="4" t="s">
        <v>60</v>
      </c>
      <c r="C76" s="4">
        <v>1003282</v>
      </c>
      <c r="E76" s="8" t="str">
        <f t="array" ref="E76">IFERROR(INDEX($B$2:$B$602,LARGE(($A$2:$A$602=$F$1)*(ROW($A$2:$A$602)-1),COUNTIF($A$2:$A$602,$F$1)+1-ROW(A73))),"")</f>
        <v/>
      </c>
      <c r="F76" s="8" t="str">
        <f t="array" ref="F76">IFERROR(INDEX($C$2:$C$7,LARGE(($A$2:$A$311=$F$1)*(ROW($A$2:$A$311)-1),COUNTIF($A$2:$A$311,$F$1)+1-ROW(#REF!))),"")</f>
        <v/>
      </c>
      <c r="P76" s="6"/>
    </row>
    <row r="77" spans="1:16" x14ac:dyDescent="0.3">
      <c r="A77" s="4" t="s">
        <v>350</v>
      </c>
      <c r="B77" s="4" t="s">
        <v>353</v>
      </c>
      <c r="C77" s="4">
        <v>2308016</v>
      </c>
    </row>
    <row r="78" spans="1:16" x14ac:dyDescent="0.3">
      <c r="A78" s="4" t="s">
        <v>270</v>
      </c>
      <c r="B78" s="4" t="s">
        <v>272</v>
      </c>
      <c r="C78" s="4">
        <v>2002011</v>
      </c>
    </row>
    <row r="79" spans="1:16" x14ac:dyDescent="0.3">
      <c r="A79" s="4" t="s">
        <v>37</v>
      </c>
      <c r="B79" s="4" t="s">
        <v>56</v>
      </c>
      <c r="C79" s="4">
        <v>1003163</v>
      </c>
      <c r="E79" s="8" t="str">
        <f t="array" ref="E79">IFERROR(INDEX($B$2:$B$602,LARGE(($A$2:$A$602=$F$1)*(ROW($A$2:$A$602)-1),COUNTIF($A$2:$A$602,$F$1)+1-ROW(A76))),"")</f>
        <v/>
      </c>
      <c r="F79" s="8" t="str">
        <f t="array" ref="F79">IFERROR(INDEX($C$2:$C$7,LARGE(($A$2:$A$311=$F$1)*(ROW($A$2:$A$311)-1),COUNTIF($A$2:$A$311,$F$1)+1-ROW(#REF!))),"")</f>
        <v/>
      </c>
      <c r="P79" s="6"/>
    </row>
    <row r="80" spans="1:16" x14ac:dyDescent="0.3">
      <c r="A80" s="4" t="s">
        <v>124</v>
      </c>
      <c r="B80" s="4" t="s">
        <v>125</v>
      </c>
      <c r="C80" s="4">
        <v>1010087</v>
      </c>
    </row>
    <row r="81" spans="1:16" x14ac:dyDescent="0.3">
      <c r="A81" s="4" t="s">
        <v>491</v>
      </c>
      <c r="B81" s="4" t="s">
        <v>493</v>
      </c>
      <c r="C81" s="4">
        <v>3313023</v>
      </c>
    </row>
    <row r="82" spans="1:16" x14ac:dyDescent="0.3">
      <c r="A82" s="4" t="s">
        <v>817</v>
      </c>
      <c r="B82" s="4" t="s">
        <v>818</v>
      </c>
      <c r="C82" s="4">
        <v>7221401</v>
      </c>
    </row>
    <row r="83" spans="1:16" x14ac:dyDescent="0.3">
      <c r="A83" s="4" t="s">
        <v>326</v>
      </c>
      <c r="B83" s="4" t="s">
        <v>327</v>
      </c>
      <c r="C83" s="4">
        <v>2201010</v>
      </c>
    </row>
    <row r="84" spans="1:16" x14ac:dyDescent="0.3">
      <c r="A84" s="4" t="s">
        <v>692</v>
      </c>
      <c r="B84" s="4" t="s">
        <v>697</v>
      </c>
      <c r="C84" s="4">
        <v>5104082</v>
      </c>
    </row>
    <row r="85" spans="1:16" x14ac:dyDescent="0.3">
      <c r="A85" s="4" t="s">
        <v>602</v>
      </c>
      <c r="B85" s="4" t="s">
        <v>604</v>
      </c>
      <c r="C85" s="4">
        <v>4407016</v>
      </c>
    </row>
    <row r="86" spans="1:16" x14ac:dyDescent="0.3">
      <c r="A86" s="4" t="s">
        <v>602</v>
      </c>
      <c r="B86" s="4" t="s">
        <v>604</v>
      </c>
      <c r="C86" s="4">
        <v>4407016</v>
      </c>
    </row>
    <row r="87" spans="1:16" x14ac:dyDescent="0.3">
      <c r="A87" s="4" t="s">
        <v>57</v>
      </c>
      <c r="B87" s="4" t="s">
        <v>92</v>
      </c>
      <c r="C87" s="4">
        <v>1006029</v>
      </c>
      <c r="P87" s="6"/>
    </row>
    <row r="88" spans="1:16" x14ac:dyDescent="0.3">
      <c r="A88" s="4" t="s">
        <v>346</v>
      </c>
      <c r="B88" s="4" t="s">
        <v>347</v>
      </c>
      <c r="C88" s="4">
        <v>2306012</v>
      </c>
    </row>
    <row r="89" spans="1:16" x14ac:dyDescent="0.3">
      <c r="A89" s="4" t="s">
        <v>444</v>
      </c>
      <c r="B89" s="4" t="s">
        <v>517</v>
      </c>
      <c r="C89" s="4">
        <v>3406059</v>
      </c>
    </row>
    <row r="90" spans="1:16" x14ac:dyDescent="0.3">
      <c r="A90" s="4" t="s">
        <v>35</v>
      </c>
      <c r="B90" s="4" t="s">
        <v>223</v>
      </c>
      <c r="C90" s="4">
        <v>1502075</v>
      </c>
    </row>
    <row r="91" spans="1:16" x14ac:dyDescent="0.3">
      <c r="A91" s="4" t="s">
        <v>35</v>
      </c>
      <c r="B91" s="4" t="s">
        <v>223</v>
      </c>
      <c r="C91" s="4">
        <v>1502075</v>
      </c>
    </row>
    <row r="92" spans="1:16" x14ac:dyDescent="0.3">
      <c r="A92" s="4" t="s">
        <v>109</v>
      </c>
      <c r="B92" s="4" t="s">
        <v>126</v>
      </c>
      <c r="C92" s="4">
        <v>1010100</v>
      </c>
    </row>
    <row r="93" spans="1:16" x14ac:dyDescent="0.3">
      <c r="A93" s="4" t="s">
        <v>633</v>
      </c>
      <c r="B93" s="4" t="s">
        <v>635</v>
      </c>
      <c r="C93" s="4">
        <v>5001038</v>
      </c>
    </row>
    <row r="94" spans="1:16" x14ac:dyDescent="0.3">
      <c r="A94" s="4" t="s">
        <v>96</v>
      </c>
      <c r="B94" s="4" t="s">
        <v>101</v>
      </c>
      <c r="C94" s="4">
        <v>1007041</v>
      </c>
      <c r="P94" s="6"/>
    </row>
    <row r="95" spans="1:16" x14ac:dyDescent="0.3">
      <c r="A95" s="4" t="s">
        <v>96</v>
      </c>
      <c r="B95" s="4" t="s">
        <v>101</v>
      </c>
      <c r="C95" s="4">
        <v>1007041</v>
      </c>
    </row>
    <row r="96" spans="1:16" x14ac:dyDescent="0.3">
      <c r="A96" s="4" t="s">
        <v>230</v>
      </c>
      <c r="B96" s="4" t="s">
        <v>231</v>
      </c>
      <c r="C96" s="4">
        <v>1506001</v>
      </c>
    </row>
    <row r="97" spans="1:3" x14ac:dyDescent="0.3">
      <c r="A97" s="4" t="s">
        <v>370</v>
      </c>
      <c r="B97" s="4" t="s">
        <v>372</v>
      </c>
      <c r="C97" s="4">
        <v>2510032</v>
      </c>
    </row>
    <row r="98" spans="1:3" x14ac:dyDescent="0.3">
      <c r="A98" s="4" t="s">
        <v>283</v>
      </c>
      <c r="B98" s="4" t="s">
        <v>295</v>
      </c>
      <c r="C98" s="4">
        <v>2003318</v>
      </c>
    </row>
    <row r="99" spans="1:3" x14ac:dyDescent="0.3">
      <c r="A99" s="4" t="s">
        <v>499</v>
      </c>
      <c r="B99" s="4" t="s">
        <v>653</v>
      </c>
      <c r="C99" s="4">
        <v>5002143</v>
      </c>
    </row>
    <row r="100" spans="1:3" x14ac:dyDescent="0.3">
      <c r="A100" s="4" t="s">
        <v>503</v>
      </c>
      <c r="B100" s="4" t="s">
        <v>506</v>
      </c>
      <c r="C100" s="4">
        <v>3403101</v>
      </c>
    </row>
    <row r="101" spans="1:3" x14ac:dyDescent="0.3">
      <c r="A101" s="4" t="s">
        <v>503</v>
      </c>
      <c r="B101" s="4" t="s">
        <v>506</v>
      </c>
      <c r="C101" s="4">
        <v>3403101</v>
      </c>
    </row>
    <row r="102" spans="1:3" x14ac:dyDescent="0.3">
      <c r="A102" s="4" t="s">
        <v>248</v>
      </c>
      <c r="B102" s="4" t="s">
        <v>268</v>
      </c>
      <c r="C102" s="4">
        <v>2001284</v>
      </c>
    </row>
    <row r="103" spans="1:3" x14ac:dyDescent="0.3">
      <c r="A103" s="4" t="s">
        <v>208</v>
      </c>
      <c r="B103" s="4" t="s">
        <v>209</v>
      </c>
      <c r="C103" s="4">
        <v>1402009</v>
      </c>
    </row>
    <row r="104" spans="1:3" x14ac:dyDescent="0.3">
      <c r="A104" s="4" t="s">
        <v>566</v>
      </c>
      <c r="B104" s="4" t="s">
        <v>567</v>
      </c>
      <c r="C104" s="4">
        <v>4102016</v>
      </c>
    </row>
    <row r="105" spans="1:3" x14ac:dyDescent="0.3">
      <c r="A105" s="4" t="s">
        <v>671</v>
      </c>
      <c r="B105" s="4" t="s">
        <v>673</v>
      </c>
      <c r="C105" s="4">
        <v>5004022</v>
      </c>
    </row>
    <row r="106" spans="1:3" x14ac:dyDescent="0.3">
      <c r="A106" s="4" t="s">
        <v>224</v>
      </c>
      <c r="B106" s="4" t="s">
        <v>225</v>
      </c>
      <c r="C106" s="4">
        <v>1503018</v>
      </c>
    </row>
    <row r="107" spans="1:3" x14ac:dyDescent="0.3">
      <c r="A107" s="4" t="s">
        <v>321</v>
      </c>
      <c r="B107" s="4" t="s">
        <v>322</v>
      </c>
      <c r="C107" s="4">
        <v>2107013</v>
      </c>
    </row>
    <row r="108" spans="1:3" x14ac:dyDescent="0.3">
      <c r="A108" s="4" t="s">
        <v>154</v>
      </c>
      <c r="B108" s="4" t="s">
        <v>155</v>
      </c>
      <c r="C108" s="4">
        <v>1203007</v>
      </c>
    </row>
    <row r="109" spans="1:3" x14ac:dyDescent="0.3">
      <c r="A109" s="4" t="s">
        <v>419</v>
      </c>
      <c r="B109" s="4" t="s">
        <v>420</v>
      </c>
      <c r="C109" s="4">
        <v>2805013</v>
      </c>
    </row>
    <row r="110" spans="1:3" x14ac:dyDescent="0.3">
      <c r="A110" s="4" t="s">
        <v>641</v>
      </c>
      <c r="B110" s="4" t="s">
        <v>678</v>
      </c>
      <c r="C110" s="4">
        <v>5005038</v>
      </c>
    </row>
    <row r="111" spans="1:3" x14ac:dyDescent="0.3">
      <c r="A111" s="4" t="s">
        <v>156</v>
      </c>
      <c r="B111" s="4" t="s">
        <v>158</v>
      </c>
      <c r="C111" s="4">
        <v>1204017</v>
      </c>
    </row>
    <row r="112" spans="1:3" x14ac:dyDescent="0.3">
      <c r="A112" s="4" t="s">
        <v>663</v>
      </c>
      <c r="B112" s="4" t="s">
        <v>670</v>
      </c>
      <c r="C112" s="4">
        <v>5003133</v>
      </c>
    </row>
    <row r="113" spans="1:16" x14ac:dyDescent="0.3">
      <c r="A113" s="4" t="s">
        <v>627</v>
      </c>
      <c r="B113" s="4" t="s">
        <v>628</v>
      </c>
      <c r="C113" s="4">
        <v>4606019</v>
      </c>
    </row>
    <row r="114" spans="1:16" x14ac:dyDescent="0.3">
      <c r="A114" s="4" t="s">
        <v>71</v>
      </c>
      <c r="B114" s="4" t="s">
        <v>81</v>
      </c>
      <c r="C114" s="4">
        <v>1004118</v>
      </c>
      <c r="P114" s="6"/>
    </row>
    <row r="115" spans="1:16" x14ac:dyDescent="0.3">
      <c r="A115" s="4" t="s">
        <v>380</v>
      </c>
      <c r="B115" s="4" t="s">
        <v>382</v>
      </c>
      <c r="C115" s="4">
        <v>2604016</v>
      </c>
    </row>
    <row r="116" spans="1:16" x14ac:dyDescent="0.3">
      <c r="A116" s="4" t="s">
        <v>564</v>
      </c>
      <c r="B116" s="4" t="s">
        <v>565</v>
      </c>
      <c r="C116" s="4">
        <v>4001264</v>
      </c>
    </row>
    <row r="117" spans="1:16" x14ac:dyDescent="0.3">
      <c r="A117" s="4" t="s">
        <v>37</v>
      </c>
      <c r="B117" s="4" t="s">
        <v>816</v>
      </c>
      <c r="C117" s="4">
        <v>7100303</v>
      </c>
    </row>
    <row r="118" spans="1:16" x14ac:dyDescent="0.3">
      <c r="A118" s="4" t="s">
        <v>248</v>
      </c>
      <c r="B118" s="4" t="s">
        <v>267</v>
      </c>
      <c r="C118" s="4">
        <v>2001282</v>
      </c>
    </row>
    <row r="119" spans="1:16" x14ac:dyDescent="0.3">
      <c r="A119" s="6" t="s">
        <v>16</v>
      </c>
      <c r="B119" s="4" t="s">
        <v>22</v>
      </c>
      <c r="C119" s="4">
        <v>1001469</v>
      </c>
      <c r="E119" s="8" t="str">
        <f t="array" ref="E119">IFERROR(INDEX($B$2:$B$602,LARGE(($A$2:$A$602=$F$1)*(ROW($A$2:$A$602)-1),COUNTIF($A$2:$A$602,$F$1)+1-ROW(A116))),"")</f>
        <v/>
      </c>
      <c r="F119" s="8" t="str">
        <f>IFERROR(VLOOKUP(E119,$B$2:$C$602,2,FALSE),"")</f>
        <v/>
      </c>
      <c r="P119" s="6"/>
    </row>
    <row r="120" spans="1:16" x14ac:dyDescent="0.3">
      <c r="A120" s="4" t="s">
        <v>16</v>
      </c>
      <c r="B120" s="4" t="s">
        <v>22</v>
      </c>
      <c r="C120" s="4">
        <v>1001469</v>
      </c>
      <c r="E120" s="8" t="str">
        <f t="array" ref="E120">IFERROR(INDEX($B$2:$B$602,LARGE(($A$2:$A$602=$F$1)*(ROW($A$2:$A$602)-1),COUNTIF($A$2:$A$602,$F$1)+1-ROW(A117))),"")</f>
        <v/>
      </c>
      <c r="F120" s="8" t="str">
        <f>IFERROR(VLOOKUP(E120,$B$2:$C$602,2,FALSE),"")</f>
        <v/>
      </c>
      <c r="P120" s="6"/>
    </row>
    <row r="121" spans="1:16" x14ac:dyDescent="0.3">
      <c r="A121" s="4" t="s">
        <v>738</v>
      </c>
      <c r="B121" s="4" t="s">
        <v>739</v>
      </c>
      <c r="C121" s="4">
        <v>5306022</v>
      </c>
    </row>
    <row r="122" spans="1:16" x14ac:dyDescent="0.3">
      <c r="A122" s="4" t="s">
        <v>331</v>
      </c>
      <c r="B122" s="4" t="s">
        <v>332</v>
      </c>
      <c r="C122" s="4">
        <v>2206018</v>
      </c>
    </row>
    <row r="123" spans="1:16" x14ac:dyDescent="0.3">
      <c r="A123" s="4" t="s">
        <v>137</v>
      </c>
      <c r="B123" s="4" t="s">
        <v>138</v>
      </c>
      <c r="C123" s="4">
        <v>1108007</v>
      </c>
    </row>
    <row r="124" spans="1:16" x14ac:dyDescent="0.3">
      <c r="A124" s="4" t="s">
        <v>283</v>
      </c>
      <c r="B124" s="4" t="s">
        <v>307</v>
      </c>
      <c r="C124" s="4">
        <v>2006020</v>
      </c>
    </row>
    <row r="125" spans="1:16" x14ac:dyDescent="0.3">
      <c r="A125" s="4" t="s">
        <v>316</v>
      </c>
      <c r="B125" s="4" t="s">
        <v>318</v>
      </c>
      <c r="C125" s="4">
        <v>2104013</v>
      </c>
    </row>
    <row r="126" spans="1:16" x14ac:dyDescent="0.3">
      <c r="A126" s="4" t="s">
        <v>283</v>
      </c>
      <c r="B126" s="4" t="s">
        <v>293</v>
      </c>
      <c r="C126" s="4">
        <v>2003189</v>
      </c>
    </row>
    <row r="127" spans="1:16" x14ac:dyDescent="0.3">
      <c r="A127" s="4" t="s">
        <v>283</v>
      </c>
      <c r="B127" s="4" t="s">
        <v>301</v>
      </c>
      <c r="C127" s="4">
        <v>2003714</v>
      </c>
    </row>
    <row r="128" spans="1:16" x14ac:dyDescent="0.3">
      <c r="A128" s="4" t="s">
        <v>283</v>
      </c>
      <c r="B128" s="4" t="s">
        <v>306</v>
      </c>
      <c r="C128" s="4">
        <v>2006004</v>
      </c>
    </row>
    <row r="129" spans="1:16" x14ac:dyDescent="0.3">
      <c r="A129" s="4" t="s">
        <v>71</v>
      </c>
      <c r="B129" s="4" t="s">
        <v>78</v>
      </c>
      <c r="C129" s="4">
        <v>1004093</v>
      </c>
      <c r="P129" s="6"/>
    </row>
    <row r="130" spans="1:16" x14ac:dyDescent="0.3">
      <c r="A130" s="4" t="s">
        <v>167</v>
      </c>
      <c r="B130" s="4" t="s">
        <v>170</v>
      </c>
      <c r="C130" s="4">
        <v>1208010</v>
      </c>
    </row>
    <row r="131" spans="1:16" x14ac:dyDescent="0.3">
      <c r="A131" s="4" t="s">
        <v>408</v>
      </c>
      <c r="B131" s="4" t="s">
        <v>409</v>
      </c>
      <c r="C131" s="4">
        <v>2704018</v>
      </c>
    </row>
    <row r="132" spans="1:16" x14ac:dyDescent="0.3">
      <c r="A132" s="4" t="s">
        <v>104</v>
      </c>
      <c r="B132" s="4" t="s">
        <v>105</v>
      </c>
      <c r="C132" s="4">
        <v>1008007</v>
      </c>
      <c r="P132" s="6"/>
    </row>
    <row r="133" spans="1:16" x14ac:dyDescent="0.3">
      <c r="A133" s="4" t="s">
        <v>633</v>
      </c>
      <c r="B133" s="4" t="s">
        <v>636</v>
      </c>
      <c r="C133" s="4">
        <v>5001079</v>
      </c>
    </row>
    <row r="134" spans="1:16" x14ac:dyDescent="0.3">
      <c r="A134" s="4" t="s">
        <v>228</v>
      </c>
      <c r="B134" s="4" t="s">
        <v>229</v>
      </c>
      <c r="C134" s="4">
        <v>1505012</v>
      </c>
    </row>
    <row r="135" spans="1:16" x14ac:dyDescent="0.3">
      <c r="A135" s="4" t="s">
        <v>782</v>
      </c>
      <c r="B135" s="4" t="s">
        <v>783</v>
      </c>
      <c r="C135" s="4">
        <v>5607022</v>
      </c>
    </row>
    <row r="136" spans="1:16" x14ac:dyDescent="0.3">
      <c r="A136" s="4" t="s">
        <v>104</v>
      </c>
      <c r="B136" s="4" t="s">
        <v>106</v>
      </c>
      <c r="C136" s="4">
        <v>1008025</v>
      </c>
      <c r="P136" s="6"/>
    </row>
    <row r="137" spans="1:16" x14ac:dyDescent="0.3">
      <c r="A137" s="4" t="s">
        <v>357</v>
      </c>
      <c r="B137" s="4" t="s">
        <v>358</v>
      </c>
      <c r="C137" s="4">
        <v>2407024</v>
      </c>
    </row>
    <row r="138" spans="1:16" x14ac:dyDescent="0.3">
      <c r="A138" s="4" t="s">
        <v>421</v>
      </c>
      <c r="B138" s="4" t="s">
        <v>422</v>
      </c>
      <c r="C138" s="4">
        <v>2808008</v>
      </c>
    </row>
    <row r="139" spans="1:16" x14ac:dyDescent="0.3">
      <c r="A139" s="4" t="s">
        <v>746</v>
      </c>
      <c r="B139" s="4" t="s">
        <v>748</v>
      </c>
      <c r="C139" s="4">
        <v>5310002</v>
      </c>
    </row>
    <row r="140" spans="1:16" x14ac:dyDescent="0.3">
      <c r="A140" s="4" t="s">
        <v>161</v>
      </c>
      <c r="B140" s="4" t="s">
        <v>162</v>
      </c>
      <c r="C140" s="4">
        <v>1206039</v>
      </c>
    </row>
    <row r="141" spans="1:16" x14ac:dyDescent="0.3">
      <c r="A141" s="4" t="s">
        <v>230</v>
      </c>
      <c r="B141" s="4" t="s">
        <v>232</v>
      </c>
      <c r="C141" s="4">
        <v>1506021</v>
      </c>
    </row>
    <row r="142" spans="1:16" x14ac:dyDescent="0.3">
      <c r="A142" s="4" t="s">
        <v>82</v>
      </c>
      <c r="B142" s="4" t="s">
        <v>85</v>
      </c>
      <c r="C142" s="4">
        <v>1005059</v>
      </c>
      <c r="P142" s="6"/>
    </row>
    <row r="143" spans="1:16" x14ac:dyDescent="0.3">
      <c r="A143" s="4" t="s">
        <v>82</v>
      </c>
      <c r="B143" s="4" t="s">
        <v>84</v>
      </c>
      <c r="C143" s="4">
        <v>1005037</v>
      </c>
      <c r="P143" s="6"/>
    </row>
    <row r="144" spans="1:16" x14ac:dyDescent="0.3">
      <c r="A144" s="4" t="s">
        <v>176</v>
      </c>
      <c r="B144" s="4" t="s">
        <v>177</v>
      </c>
      <c r="C144" s="4">
        <v>1210024</v>
      </c>
    </row>
    <row r="145" spans="1:16" x14ac:dyDescent="0.3">
      <c r="A145" s="4" t="s">
        <v>283</v>
      </c>
      <c r="B145" s="4" t="s">
        <v>284</v>
      </c>
      <c r="C145" s="4">
        <v>2003043</v>
      </c>
    </row>
    <row r="146" spans="1:16" x14ac:dyDescent="0.3">
      <c r="A146" s="4" t="s">
        <v>114</v>
      </c>
      <c r="B146" s="4" t="s">
        <v>121</v>
      </c>
      <c r="C146" s="4">
        <v>1010047</v>
      </c>
    </row>
    <row r="147" spans="1:16" x14ac:dyDescent="0.3">
      <c r="A147" s="4" t="s">
        <v>248</v>
      </c>
      <c r="B147" s="4" t="s">
        <v>259</v>
      </c>
      <c r="C147" s="4">
        <v>2001099</v>
      </c>
    </row>
    <row r="148" spans="1:16" x14ac:dyDescent="0.3">
      <c r="A148" s="4" t="s">
        <v>302</v>
      </c>
      <c r="B148" s="4" t="s">
        <v>304</v>
      </c>
      <c r="C148" s="4">
        <v>2004056</v>
      </c>
    </row>
    <row r="149" spans="1:16" x14ac:dyDescent="0.3">
      <c r="A149" s="4" t="s">
        <v>197</v>
      </c>
      <c r="B149" s="4" t="s">
        <v>198</v>
      </c>
      <c r="C149" s="4">
        <v>1307051</v>
      </c>
    </row>
    <row r="150" spans="1:16" x14ac:dyDescent="0.3">
      <c r="A150" s="4" t="s">
        <v>373</v>
      </c>
      <c r="B150" s="4" t="s">
        <v>375</v>
      </c>
      <c r="C150" s="4">
        <v>2601020</v>
      </c>
    </row>
    <row r="151" spans="1:16" x14ac:dyDescent="0.3">
      <c r="A151" s="4" t="s">
        <v>96</v>
      </c>
      <c r="B151" s="4" t="s">
        <v>97</v>
      </c>
      <c r="C151" s="4">
        <v>1007006</v>
      </c>
      <c r="P151" s="6"/>
    </row>
    <row r="152" spans="1:16" x14ac:dyDescent="0.3">
      <c r="A152" s="4" t="s">
        <v>270</v>
      </c>
      <c r="B152" s="4" t="s">
        <v>277</v>
      </c>
      <c r="C152" s="4">
        <v>2002051</v>
      </c>
    </row>
    <row r="153" spans="1:16" x14ac:dyDescent="0.3">
      <c r="A153" s="4" t="s">
        <v>109</v>
      </c>
      <c r="B153" s="4" t="s">
        <v>112</v>
      </c>
      <c r="C153" s="4">
        <v>1009060</v>
      </c>
      <c r="P153" s="6"/>
    </row>
    <row r="154" spans="1:16" x14ac:dyDescent="0.3">
      <c r="A154" s="4" t="s">
        <v>477</v>
      </c>
      <c r="B154" s="4" t="s">
        <v>478</v>
      </c>
      <c r="C154" s="4">
        <v>3209013</v>
      </c>
    </row>
    <row r="155" spans="1:16" x14ac:dyDescent="0.3">
      <c r="A155" s="4" t="s">
        <v>810</v>
      </c>
      <c r="B155" s="4" t="s">
        <v>811</v>
      </c>
      <c r="C155" s="4">
        <v>5708011</v>
      </c>
    </row>
    <row r="156" spans="1:16" x14ac:dyDescent="0.3">
      <c r="A156" s="4" t="s">
        <v>24</v>
      </c>
      <c r="B156" s="4" t="s">
        <v>25</v>
      </c>
      <c r="C156" s="4">
        <v>1002061</v>
      </c>
      <c r="E156" s="8" t="str">
        <f t="array" ref="E156">IFERROR(INDEX($B$2:$B$602,LARGE(($A$2:$A$602=$F$1)*(ROW($A$2:$A$602)-1),COUNTIF($A$2:$A$602,$F$1)+1-ROW(A153))),"")</f>
        <v/>
      </c>
      <c r="F156" s="8" t="str">
        <f>IFERROR(VLOOKUP(E156,$B$2:$C$602,2,FALSE),"")</f>
        <v/>
      </c>
      <c r="P156" s="6"/>
    </row>
    <row r="157" spans="1:16" x14ac:dyDescent="0.3">
      <c r="A157" s="4" t="s">
        <v>37</v>
      </c>
      <c r="B157" s="4" t="s">
        <v>59</v>
      </c>
      <c r="C157" s="4">
        <v>1003221</v>
      </c>
      <c r="E157" s="8" t="str">
        <f t="array" ref="E157">IFERROR(INDEX($B$2:$B$602,LARGE(($A$2:$A$602=$F$1)*(ROW($A$2:$A$602)-1),COUNTIF($A$2:$A$602,$F$1)+1-ROW(A154))),"")</f>
        <v/>
      </c>
      <c r="F157" s="8" t="str">
        <f t="array" ref="F157">IFERROR(INDEX($C$2:$C$7,LARGE(($A$2:$A$311=$F$1)*(ROW($A$2:$A$311)-1),COUNTIF($A$2:$A$311,$F$1)+1-ROW(#REF!))),"")</f>
        <v/>
      </c>
      <c r="P157" s="6"/>
    </row>
    <row r="158" spans="1:16" x14ac:dyDescent="0.3">
      <c r="A158" s="4" t="s">
        <v>663</v>
      </c>
      <c r="B158" s="4" t="s">
        <v>667</v>
      </c>
      <c r="C158" s="4">
        <v>5003069</v>
      </c>
    </row>
    <row r="159" spans="1:16" x14ac:dyDescent="0.3">
      <c r="A159" s="4" t="s">
        <v>585</v>
      </c>
      <c r="B159" s="4" t="s">
        <v>586</v>
      </c>
      <c r="C159" s="4">
        <v>4203012</v>
      </c>
    </row>
    <row r="160" spans="1:16" x14ac:dyDescent="0.3">
      <c r="A160" s="4" t="s">
        <v>283</v>
      </c>
      <c r="B160" s="4" t="s">
        <v>285</v>
      </c>
      <c r="C160" s="4">
        <v>2003066</v>
      </c>
    </row>
    <row r="161" spans="1:16" x14ac:dyDescent="0.3">
      <c r="A161" s="4" t="s">
        <v>71</v>
      </c>
      <c r="B161" s="4" t="s">
        <v>76</v>
      </c>
      <c r="C161" s="4">
        <v>1004064</v>
      </c>
      <c r="P161" s="6"/>
    </row>
    <row r="162" spans="1:16" x14ac:dyDescent="0.3">
      <c r="A162" s="4" t="s">
        <v>96</v>
      </c>
      <c r="B162" s="4" t="s">
        <v>102</v>
      </c>
      <c r="C162" s="4">
        <v>1007059</v>
      </c>
      <c r="P162" s="6"/>
    </row>
    <row r="163" spans="1:16" x14ac:dyDescent="0.3">
      <c r="A163" s="4" t="s">
        <v>114</v>
      </c>
      <c r="B163" s="4" t="s">
        <v>122</v>
      </c>
      <c r="C163" s="4">
        <v>1010067</v>
      </c>
    </row>
    <row r="164" spans="1:16" x14ac:dyDescent="0.3">
      <c r="A164" s="4" t="s">
        <v>499</v>
      </c>
      <c r="B164" s="4" t="s">
        <v>651</v>
      </c>
      <c r="C164" s="4">
        <v>5002125</v>
      </c>
    </row>
    <row r="165" spans="1:16" x14ac:dyDescent="0.3">
      <c r="A165" s="4" t="s">
        <v>37</v>
      </c>
      <c r="B165" s="4" t="s">
        <v>45</v>
      </c>
      <c r="C165" s="4">
        <v>1003082</v>
      </c>
      <c r="E165" s="8" t="str">
        <f t="array" ref="E165">IFERROR(INDEX($B$2:$B$602,LARGE(($A$2:$A$602=$F$1)*(ROW($A$2:$A$602)-1),COUNTIF($A$2:$A$602,$F$1)+1-ROW(A162))),"")</f>
        <v/>
      </c>
      <c r="F165" s="8" t="str">
        <f>IFERROR(VLOOKUP(E165,$B$2:$C$602,2,FALSE),"")</f>
        <v/>
      </c>
      <c r="P165" s="6"/>
    </row>
    <row r="166" spans="1:16" x14ac:dyDescent="0.3">
      <c r="A166" s="4" t="s">
        <v>274</v>
      </c>
      <c r="B166" s="4" t="s">
        <v>275</v>
      </c>
      <c r="C166" s="4">
        <v>2002032</v>
      </c>
    </row>
    <row r="167" spans="1:16" x14ac:dyDescent="0.3">
      <c r="A167" s="4" t="s">
        <v>248</v>
      </c>
      <c r="B167" s="4" t="s">
        <v>250</v>
      </c>
      <c r="C167" s="4">
        <v>2001029</v>
      </c>
    </row>
    <row r="168" spans="1:16" x14ac:dyDescent="0.3">
      <c r="A168" s="4" t="s">
        <v>202</v>
      </c>
      <c r="B168" s="4" t="s">
        <v>354</v>
      </c>
      <c r="C168" s="4">
        <v>2309005</v>
      </c>
    </row>
    <row r="169" spans="1:16" x14ac:dyDescent="0.3">
      <c r="A169" s="4" t="s">
        <v>706</v>
      </c>
      <c r="B169" s="4" t="s">
        <v>711</v>
      </c>
      <c r="C169" s="4">
        <v>5109102</v>
      </c>
    </row>
    <row r="170" spans="1:16" x14ac:dyDescent="0.3">
      <c r="A170" s="4" t="s">
        <v>265</v>
      </c>
      <c r="B170" s="4" t="s">
        <v>266</v>
      </c>
      <c r="C170" s="4">
        <v>2001271</v>
      </c>
    </row>
    <row r="171" spans="1:16" x14ac:dyDescent="0.3">
      <c r="A171" s="4" t="s">
        <v>37</v>
      </c>
      <c r="B171" s="4" t="s">
        <v>64</v>
      </c>
      <c r="C171" s="4">
        <v>1003367</v>
      </c>
      <c r="P171" s="6"/>
    </row>
    <row r="172" spans="1:16" x14ac:dyDescent="0.3">
      <c r="A172" s="4" t="s">
        <v>141</v>
      </c>
      <c r="B172" s="4" t="s">
        <v>142</v>
      </c>
      <c r="C172" s="4">
        <v>1111005</v>
      </c>
    </row>
    <row r="173" spans="1:16" x14ac:dyDescent="0.3">
      <c r="A173" s="4" t="s">
        <v>104</v>
      </c>
      <c r="B173" s="4" t="s">
        <v>107</v>
      </c>
      <c r="C173" s="4">
        <v>1008038</v>
      </c>
      <c r="P173" s="6"/>
    </row>
    <row r="174" spans="1:16" x14ac:dyDescent="0.3">
      <c r="A174" s="4" t="s">
        <v>104</v>
      </c>
      <c r="B174" s="4" t="s">
        <v>108</v>
      </c>
      <c r="C174" s="4">
        <v>1008044</v>
      </c>
      <c r="P174" s="6"/>
    </row>
    <row r="175" spans="1:16" x14ac:dyDescent="0.3">
      <c r="A175" s="4" t="s">
        <v>808</v>
      </c>
      <c r="B175" s="4" t="s">
        <v>809</v>
      </c>
      <c r="C175" s="4">
        <v>5707018</v>
      </c>
    </row>
    <row r="176" spans="1:16" x14ac:dyDescent="0.3">
      <c r="A176" s="4" t="s">
        <v>114</v>
      </c>
      <c r="B176" s="4" t="s">
        <v>127</v>
      </c>
      <c r="C176" s="4">
        <v>1010105</v>
      </c>
    </row>
    <row r="177" spans="1:16" x14ac:dyDescent="0.3">
      <c r="A177" s="4" t="s">
        <v>24</v>
      </c>
      <c r="B177" s="4" t="s">
        <v>30</v>
      </c>
      <c r="C177" s="4">
        <v>1002177</v>
      </c>
      <c r="E177" s="8" t="str">
        <f t="array" ref="E177">IFERROR(INDEX($B$2:$B$602,LARGE(($A$2:$A$602=$F$1)*(ROW($A$2:$A$602)-1),COUNTIF($A$2:$A$602,$F$1)+1-ROW(A174))),"")</f>
        <v/>
      </c>
      <c r="F177" s="8" t="str">
        <f>IFERROR(VLOOKUP(E177,$B$2:$C$602,2,FALSE),"")</f>
        <v/>
      </c>
      <c r="P177" s="6"/>
    </row>
    <row r="178" spans="1:16" x14ac:dyDescent="0.3">
      <c r="B178" s="4" t="s">
        <v>233</v>
      </c>
      <c r="C178" s="4">
        <v>1506023</v>
      </c>
    </row>
    <row r="179" spans="1:16" x14ac:dyDescent="0.3">
      <c r="A179" s="4" t="s">
        <v>82</v>
      </c>
      <c r="B179" s="4" t="s">
        <v>89</v>
      </c>
      <c r="C179" s="4">
        <v>1005243</v>
      </c>
      <c r="P179" s="6"/>
    </row>
    <row r="180" spans="1:16" x14ac:dyDescent="0.3">
      <c r="A180" s="4" t="s">
        <v>444</v>
      </c>
      <c r="B180" s="4" t="s">
        <v>445</v>
      </c>
      <c r="C180" s="4">
        <v>3002005</v>
      </c>
    </row>
    <row r="181" spans="1:16" x14ac:dyDescent="0.3">
      <c r="A181" s="4" t="s">
        <v>543</v>
      </c>
      <c r="B181" s="4" t="s">
        <v>544</v>
      </c>
      <c r="C181" s="4">
        <v>3517010</v>
      </c>
    </row>
    <row r="182" spans="1:16" x14ac:dyDescent="0.3">
      <c r="A182" s="4" t="s">
        <v>633</v>
      </c>
      <c r="B182" s="4" t="s">
        <v>684</v>
      </c>
      <c r="C182" s="4">
        <v>5005098</v>
      </c>
    </row>
    <row r="183" spans="1:16" x14ac:dyDescent="0.3">
      <c r="A183" s="4" t="s">
        <v>801</v>
      </c>
      <c r="B183" s="4" t="s">
        <v>804</v>
      </c>
      <c r="C183" s="4">
        <v>5706045</v>
      </c>
    </row>
    <row r="184" spans="1:16" x14ac:dyDescent="0.3">
      <c r="A184" s="4" t="s">
        <v>283</v>
      </c>
      <c r="B184" s="4" t="s">
        <v>308</v>
      </c>
      <c r="C184" s="4">
        <v>2006024</v>
      </c>
    </row>
    <row r="185" spans="1:16" x14ac:dyDescent="0.3">
      <c r="A185" s="4" t="s">
        <v>728</v>
      </c>
      <c r="B185" s="4" t="s">
        <v>729</v>
      </c>
      <c r="C185" s="4">
        <v>5212008</v>
      </c>
    </row>
    <row r="186" spans="1:16" x14ac:dyDescent="0.3">
      <c r="B186" s="72" t="s">
        <v>894</v>
      </c>
    </row>
    <row r="187" spans="1:16" x14ac:dyDescent="0.3">
      <c r="A187" s="4" t="s">
        <v>641</v>
      </c>
      <c r="B187" s="4" t="s">
        <v>683</v>
      </c>
      <c r="C187" s="4">
        <v>5005085</v>
      </c>
    </row>
    <row r="188" spans="1:16" x14ac:dyDescent="0.3">
      <c r="A188" s="4" t="s">
        <v>451</v>
      </c>
      <c r="B188" s="4" t="s">
        <v>458</v>
      </c>
      <c r="C188" s="4">
        <v>3003014</v>
      </c>
    </row>
    <row r="189" spans="1:16" x14ac:dyDescent="0.3">
      <c r="A189" s="4" t="s">
        <v>690</v>
      </c>
      <c r="B189" s="4" t="s">
        <v>700</v>
      </c>
      <c r="C189" s="4">
        <v>5106004</v>
      </c>
    </row>
    <row r="190" spans="1:16" x14ac:dyDescent="0.3">
      <c r="A190" s="4" t="s">
        <v>499</v>
      </c>
      <c r="B190" s="4" t="s">
        <v>657</v>
      </c>
      <c r="C190" s="4">
        <v>5002182</v>
      </c>
    </row>
    <row r="191" spans="1:16" x14ac:dyDescent="0.3">
      <c r="A191" s="4" t="s">
        <v>366</v>
      </c>
      <c r="B191" s="4" t="s">
        <v>367</v>
      </c>
      <c r="C191" s="4">
        <v>2505060</v>
      </c>
    </row>
    <row r="192" spans="1:16" x14ac:dyDescent="0.3">
      <c r="A192" s="4" t="s">
        <v>366</v>
      </c>
      <c r="B192" s="4" t="s">
        <v>367</v>
      </c>
      <c r="C192" s="4">
        <v>2505060</v>
      </c>
    </row>
    <row r="193" spans="1:16" x14ac:dyDescent="0.3">
      <c r="A193" s="4" t="s">
        <v>270</v>
      </c>
      <c r="B193" s="4" t="s">
        <v>276</v>
      </c>
      <c r="C193" s="4">
        <v>2002048</v>
      </c>
    </row>
    <row r="194" spans="1:16" x14ac:dyDescent="0.3">
      <c r="A194" s="4" t="s">
        <v>444</v>
      </c>
      <c r="B194" s="4" t="s">
        <v>516</v>
      </c>
      <c r="C194" s="4">
        <v>3406040</v>
      </c>
    </row>
    <row r="195" spans="1:16" x14ac:dyDescent="0.3">
      <c r="A195" s="4" t="s">
        <v>37</v>
      </c>
      <c r="B195" s="4" t="s">
        <v>54</v>
      </c>
      <c r="C195" s="4">
        <v>1003152</v>
      </c>
      <c r="E195" s="8" t="str">
        <f t="array" ref="E195">IFERROR(INDEX($B$2:$B$602,LARGE(($A$2:$A$602=$F$1)*(ROW($A$2:$A$602)-1),COUNTIF($A$2:$A$602,$F$1)+1-ROW(A192))),"")</f>
        <v/>
      </c>
      <c r="F195" s="8" t="str">
        <f t="array" ref="F195">IFERROR(INDEX($C$2:$C$7,LARGE(($A$2:$A$311=$F$1)*(ROW($A$2:$A$311)-1),COUNTIF($A$2:$A$311,$F$1)+1-ROW(#REF!))),"")</f>
        <v/>
      </c>
      <c r="P195" s="6"/>
    </row>
    <row r="196" spans="1:16" x14ac:dyDescent="0.3">
      <c r="A196" s="4" t="s">
        <v>310</v>
      </c>
      <c r="B196" s="4" t="s">
        <v>312</v>
      </c>
      <c r="C196" s="4">
        <v>2101026</v>
      </c>
    </row>
    <row r="197" spans="1:16" x14ac:dyDescent="0.3">
      <c r="A197" s="4" t="s">
        <v>37</v>
      </c>
      <c r="B197" s="4" t="s">
        <v>42</v>
      </c>
      <c r="C197" s="4">
        <v>1003030</v>
      </c>
      <c r="E197" s="8" t="str">
        <f t="array" ref="E197">IFERROR(INDEX($B$2:$B$602,LARGE(($A$2:$A$602=$F$1)*(ROW($A$2:$A$602)-1),COUNTIF($A$2:$A$602,$F$1)+1-ROW(A194))),"")</f>
        <v/>
      </c>
      <c r="F197" s="8" t="str">
        <f>IFERROR(VLOOKUP(E197,$B$2:$C$602,2,FALSE),"")</f>
        <v/>
      </c>
      <c r="P197" s="6"/>
    </row>
    <row r="198" spans="1:16" x14ac:dyDescent="0.3">
      <c r="A198" s="4" t="s">
        <v>283</v>
      </c>
      <c r="B198" s="4" t="s">
        <v>300</v>
      </c>
      <c r="C198" s="4">
        <v>2003669</v>
      </c>
    </row>
    <row r="199" spans="1:16" x14ac:dyDescent="0.3">
      <c r="A199" s="4" t="s">
        <v>589</v>
      </c>
      <c r="B199" s="4" t="s">
        <v>590</v>
      </c>
      <c r="C199" s="4">
        <v>4206008</v>
      </c>
    </row>
    <row r="200" spans="1:16" x14ac:dyDescent="0.3">
      <c r="A200" s="4" t="s">
        <v>461</v>
      </c>
      <c r="B200" s="4" t="s">
        <v>474</v>
      </c>
      <c r="C200" s="4">
        <v>3203001</v>
      </c>
    </row>
    <row r="201" spans="1:16" x14ac:dyDescent="0.3">
      <c r="A201" s="4" t="s">
        <v>499</v>
      </c>
      <c r="B201" s="4" t="s">
        <v>645</v>
      </c>
      <c r="C201" s="4">
        <v>5002014</v>
      </c>
    </row>
    <row r="202" spans="1:16" x14ac:dyDescent="0.3">
      <c r="A202" s="4" t="s">
        <v>133</v>
      </c>
      <c r="B202" s="4" t="s">
        <v>134</v>
      </c>
      <c r="C202" s="4">
        <v>1103014</v>
      </c>
    </row>
    <row r="203" spans="1:16" x14ac:dyDescent="0.3">
      <c r="A203" s="4" t="s">
        <v>446</v>
      </c>
      <c r="B203" s="4" t="s">
        <v>450</v>
      </c>
      <c r="C203" s="4">
        <v>3002152</v>
      </c>
    </row>
    <row r="204" spans="1:16" x14ac:dyDescent="0.3">
      <c r="A204" s="4" t="s">
        <v>35</v>
      </c>
      <c r="B204" s="4" t="s">
        <v>221</v>
      </c>
      <c r="C204" s="4">
        <v>1502002</v>
      </c>
    </row>
    <row r="205" spans="1:16" x14ac:dyDescent="0.3">
      <c r="A205" s="4" t="s">
        <v>446</v>
      </c>
      <c r="B205" s="4" t="s">
        <v>449</v>
      </c>
      <c r="C205" s="4">
        <v>3002090</v>
      </c>
    </row>
    <row r="206" spans="1:16" x14ac:dyDescent="0.3">
      <c r="A206" s="4" t="s">
        <v>732</v>
      </c>
      <c r="B206" s="4" t="s">
        <v>733</v>
      </c>
      <c r="C206" s="4">
        <v>5301030</v>
      </c>
    </row>
    <row r="207" spans="1:16" x14ac:dyDescent="0.3">
      <c r="A207" s="4" t="s">
        <v>270</v>
      </c>
      <c r="B207" s="4" t="s">
        <v>279</v>
      </c>
      <c r="C207" s="4">
        <v>2002070</v>
      </c>
    </row>
    <row r="208" spans="1:16" x14ac:dyDescent="0.3">
      <c r="A208" s="4" t="s">
        <v>494</v>
      </c>
      <c r="B208" s="4" t="s">
        <v>495</v>
      </c>
      <c r="C208" s="4">
        <v>3401009</v>
      </c>
    </row>
    <row r="209" spans="1:16" x14ac:dyDescent="0.3">
      <c r="A209" s="4" t="s">
        <v>641</v>
      </c>
      <c r="B209" s="4" t="s">
        <v>679</v>
      </c>
      <c r="C209" s="4">
        <v>5005049</v>
      </c>
    </row>
    <row r="210" spans="1:16" x14ac:dyDescent="0.3">
      <c r="A210" s="4" t="s">
        <v>789</v>
      </c>
      <c r="B210" s="4" t="s">
        <v>790</v>
      </c>
      <c r="C210" s="4">
        <v>5613002</v>
      </c>
    </row>
    <row r="211" spans="1:16" x14ac:dyDescent="0.3">
      <c r="A211" s="4" t="s">
        <v>348</v>
      </c>
      <c r="B211" s="4" t="s">
        <v>349</v>
      </c>
      <c r="C211" s="4">
        <v>2307023</v>
      </c>
    </row>
    <row r="212" spans="1:16" x14ac:dyDescent="0.3">
      <c r="A212" s="4" t="s">
        <v>283</v>
      </c>
      <c r="B212" s="4" t="s">
        <v>294</v>
      </c>
      <c r="C212" s="4">
        <v>2003281</v>
      </c>
    </row>
    <row r="213" spans="1:16" x14ac:dyDescent="0.3">
      <c r="A213" s="4" t="s">
        <v>621</v>
      </c>
      <c r="B213" s="4" t="s">
        <v>622</v>
      </c>
      <c r="C213" s="4">
        <v>4508050</v>
      </c>
    </row>
    <row r="214" spans="1:16" x14ac:dyDescent="0.3">
      <c r="A214" s="4" t="s">
        <v>270</v>
      </c>
      <c r="B214" s="4" t="s">
        <v>280</v>
      </c>
      <c r="C214" s="4">
        <v>2002135</v>
      </c>
    </row>
    <row r="215" spans="1:16" x14ac:dyDescent="0.3">
      <c r="A215" s="4" t="s">
        <v>758</v>
      </c>
      <c r="B215" s="4" t="s">
        <v>759</v>
      </c>
      <c r="C215" s="4">
        <v>5401001</v>
      </c>
    </row>
    <row r="216" spans="1:16" x14ac:dyDescent="0.3">
      <c r="A216" s="4" t="s">
        <v>109</v>
      </c>
      <c r="B216" s="4" t="s">
        <v>113</v>
      </c>
      <c r="C216" s="4">
        <v>1009075</v>
      </c>
      <c r="P216" s="6"/>
    </row>
    <row r="217" spans="1:16" x14ac:dyDescent="0.3">
      <c r="A217" s="4" t="s">
        <v>577</v>
      </c>
      <c r="B217" s="4" t="s">
        <v>578</v>
      </c>
      <c r="C217" s="4">
        <v>4110003</v>
      </c>
    </row>
    <row r="218" spans="1:16" x14ac:dyDescent="0.3">
      <c r="A218" s="4" t="s">
        <v>641</v>
      </c>
      <c r="B218" s="4" t="s">
        <v>682</v>
      </c>
      <c r="C218" s="4">
        <v>5005071</v>
      </c>
    </row>
    <row r="219" spans="1:16" x14ac:dyDescent="0.3">
      <c r="A219" s="4" t="s">
        <v>359</v>
      </c>
      <c r="B219" s="4" t="s">
        <v>360</v>
      </c>
      <c r="C219" s="4">
        <v>2411015</v>
      </c>
    </row>
    <row r="220" spans="1:16" x14ac:dyDescent="0.3">
      <c r="A220" s="4" t="s">
        <v>226</v>
      </c>
      <c r="B220" s="4" t="s">
        <v>227</v>
      </c>
      <c r="C220" s="4">
        <v>1504026</v>
      </c>
    </row>
    <row r="221" spans="1:16" x14ac:dyDescent="0.3">
      <c r="A221" s="4" t="s">
        <v>143</v>
      </c>
      <c r="B221" s="4" t="s">
        <v>144</v>
      </c>
      <c r="C221" s="4">
        <v>1112019</v>
      </c>
    </row>
    <row r="222" spans="1:16" x14ac:dyDescent="0.3">
      <c r="A222" s="4" t="s">
        <v>660</v>
      </c>
      <c r="B222" s="4" t="s">
        <v>661</v>
      </c>
      <c r="C222" s="4">
        <v>5002325</v>
      </c>
    </row>
    <row r="223" spans="1:16" x14ac:dyDescent="0.3">
      <c r="A223" s="4" t="s">
        <v>124</v>
      </c>
      <c r="B223" s="4" t="s">
        <v>689</v>
      </c>
      <c r="C223" s="4">
        <v>5102007</v>
      </c>
    </row>
    <row r="224" spans="1:16" x14ac:dyDescent="0.3">
      <c r="A224" s="4" t="s">
        <v>202</v>
      </c>
      <c r="B224" s="4" t="s">
        <v>203</v>
      </c>
      <c r="C224" s="4">
        <v>1308011</v>
      </c>
    </row>
    <row r="225" spans="1:16" x14ac:dyDescent="0.3">
      <c r="A225" s="4" t="s">
        <v>274</v>
      </c>
      <c r="B225" s="4" t="s">
        <v>281</v>
      </c>
      <c r="C225" s="4">
        <v>2002136</v>
      </c>
    </row>
    <row r="226" spans="1:16" x14ac:dyDescent="0.3">
      <c r="A226" s="4" t="s">
        <v>114</v>
      </c>
      <c r="B226" s="4" t="s">
        <v>129</v>
      </c>
      <c r="C226" s="4">
        <v>1010142</v>
      </c>
    </row>
    <row r="227" spans="1:16" x14ac:dyDescent="0.3">
      <c r="A227" s="4" t="s">
        <v>801</v>
      </c>
      <c r="B227" s="4" t="s">
        <v>805</v>
      </c>
      <c r="C227" s="4">
        <v>5706108</v>
      </c>
    </row>
    <row r="228" spans="1:16" x14ac:dyDescent="0.3">
      <c r="A228" s="4" t="s">
        <v>71</v>
      </c>
      <c r="B228" s="4" t="s">
        <v>77</v>
      </c>
      <c r="C228" s="4">
        <v>1004085</v>
      </c>
      <c r="P228" s="6"/>
    </row>
    <row r="229" spans="1:16" x14ac:dyDescent="0.3">
      <c r="A229" s="4" t="s">
        <v>35</v>
      </c>
      <c r="B229" s="4" t="s">
        <v>36</v>
      </c>
      <c r="C229" s="4">
        <v>1002460</v>
      </c>
      <c r="E229" s="8" t="str">
        <f t="array" ref="E229">IFERROR(INDEX($B$2:$B$602,LARGE(($A$2:$A$602=$F$1)*(ROW($A$2:$A$602)-1),COUNTIF($A$2:$A$602,$F$1)+1-ROW(A226))),"")</f>
        <v/>
      </c>
      <c r="F229" s="8" t="str">
        <f>IFERROR(VLOOKUP(E229,$B$2:$C$602,2,FALSE),"")</f>
        <v/>
      </c>
      <c r="P229" s="6"/>
    </row>
    <row r="230" spans="1:16" x14ac:dyDescent="0.3">
      <c r="A230" s="4" t="s">
        <v>437</v>
      </c>
      <c r="B230" s="4" t="s">
        <v>438</v>
      </c>
      <c r="C230" s="4">
        <v>2817005</v>
      </c>
    </row>
    <row r="231" spans="1:16" x14ac:dyDescent="0.3">
      <c r="A231" s="4" t="s">
        <v>730</v>
      </c>
      <c r="B231" s="4" t="s">
        <v>731</v>
      </c>
      <c r="C231" s="4">
        <v>5301005</v>
      </c>
    </row>
    <row r="232" spans="1:16" x14ac:dyDescent="0.3">
      <c r="A232" s="4" t="s">
        <v>415</v>
      </c>
      <c r="B232" s="4" t="s">
        <v>416</v>
      </c>
      <c r="C232" s="4">
        <v>2802010</v>
      </c>
    </row>
    <row r="233" spans="1:16" x14ac:dyDescent="0.3">
      <c r="A233" s="4" t="s">
        <v>82</v>
      </c>
      <c r="B233" s="4" t="s">
        <v>86</v>
      </c>
      <c r="C233" s="4">
        <v>1005077</v>
      </c>
      <c r="P233" s="6"/>
    </row>
    <row r="234" spans="1:16" x14ac:dyDescent="0.3">
      <c r="A234" s="4" t="s">
        <v>611</v>
      </c>
      <c r="B234" s="4" t="s">
        <v>612</v>
      </c>
      <c r="C234" s="4">
        <v>4501022</v>
      </c>
    </row>
    <row r="235" spans="1:16" x14ac:dyDescent="0.3">
      <c r="A235" s="4" t="s">
        <v>440</v>
      </c>
      <c r="B235" s="4" t="s">
        <v>442</v>
      </c>
      <c r="C235" s="4">
        <v>3001073</v>
      </c>
    </row>
    <row r="236" spans="1:16" x14ac:dyDescent="0.3">
      <c r="A236" s="4" t="s">
        <v>208</v>
      </c>
      <c r="B236" s="4" t="s">
        <v>210</v>
      </c>
      <c r="C236" s="4">
        <v>1403008</v>
      </c>
    </row>
    <row r="237" spans="1:16" x14ac:dyDescent="0.3">
      <c r="A237" s="4" t="s">
        <v>712</v>
      </c>
      <c r="B237" s="4" t="s">
        <v>715</v>
      </c>
      <c r="C237" s="4">
        <v>5201023</v>
      </c>
    </row>
    <row r="238" spans="1:16" x14ac:dyDescent="0.3">
      <c r="A238" s="4" t="s">
        <v>623</v>
      </c>
      <c r="B238" s="4" t="s">
        <v>624</v>
      </c>
      <c r="C238" s="4">
        <v>4602011</v>
      </c>
    </row>
    <row r="239" spans="1:16" x14ac:dyDescent="0.3">
      <c r="A239" s="4" t="s">
        <v>71</v>
      </c>
      <c r="B239" s="4" t="s">
        <v>75</v>
      </c>
      <c r="C239" s="4">
        <v>1004032</v>
      </c>
      <c r="P239" s="6"/>
    </row>
    <row r="240" spans="1:16" x14ac:dyDescent="0.3">
      <c r="A240" s="4" t="s">
        <v>400</v>
      </c>
      <c r="B240" s="4" t="s">
        <v>401</v>
      </c>
      <c r="C240" s="4">
        <v>2701006</v>
      </c>
    </row>
    <row r="241" spans="1:16" x14ac:dyDescent="0.3">
      <c r="A241" s="4" t="s">
        <v>746</v>
      </c>
      <c r="B241" s="4" t="s">
        <v>747</v>
      </c>
      <c r="C241" s="4">
        <v>5310001</v>
      </c>
    </row>
    <row r="242" spans="1:16" x14ac:dyDescent="0.3">
      <c r="A242" s="4" t="s">
        <v>633</v>
      </c>
      <c r="B242" s="4" t="s">
        <v>634</v>
      </c>
      <c r="C242" s="4">
        <v>5001012</v>
      </c>
    </row>
    <row r="243" spans="1:16" x14ac:dyDescent="0.3">
      <c r="A243" s="4" t="s">
        <v>512</v>
      </c>
      <c r="B243" s="4" t="s">
        <v>520</v>
      </c>
      <c r="C243" s="4">
        <v>3408003</v>
      </c>
    </row>
    <row r="244" spans="1:16" x14ac:dyDescent="0.3">
      <c r="A244" s="4" t="s">
        <v>801</v>
      </c>
      <c r="B244" s="4" t="s">
        <v>802</v>
      </c>
      <c r="C244" s="4">
        <v>5706003</v>
      </c>
    </row>
    <row r="245" spans="1:16" x14ac:dyDescent="0.3">
      <c r="A245" s="4" t="s">
        <v>446</v>
      </c>
      <c r="B245" s="4" t="s">
        <v>448</v>
      </c>
      <c r="C245" s="4">
        <v>3002062</v>
      </c>
    </row>
    <row r="246" spans="1:16" x14ac:dyDescent="0.3">
      <c r="A246" s="4" t="s">
        <v>503</v>
      </c>
      <c r="B246" s="4" t="s">
        <v>504</v>
      </c>
      <c r="C246" s="4">
        <v>3403015</v>
      </c>
    </row>
    <row r="247" spans="1:16" x14ac:dyDescent="0.3">
      <c r="A247" s="4" t="s">
        <v>671</v>
      </c>
      <c r="B247" s="4" t="s">
        <v>677</v>
      </c>
      <c r="C247" s="4">
        <v>5004105</v>
      </c>
    </row>
    <row r="248" spans="1:16" x14ac:dyDescent="0.3">
      <c r="A248" s="4" t="s">
        <v>633</v>
      </c>
      <c r="B248" s="4" t="s">
        <v>640</v>
      </c>
      <c r="C248" s="4">
        <v>5001192</v>
      </c>
    </row>
    <row r="249" spans="1:16" x14ac:dyDescent="0.3">
      <c r="A249" s="4" t="s">
        <v>600</v>
      </c>
      <c r="B249" s="4" t="s">
        <v>601</v>
      </c>
      <c r="C249" s="4">
        <v>4405014</v>
      </c>
    </row>
    <row r="250" spans="1:16" x14ac:dyDescent="0.3">
      <c r="A250" s="4" t="s">
        <v>523</v>
      </c>
      <c r="B250" s="4" t="s">
        <v>524</v>
      </c>
      <c r="C250" s="4">
        <v>3409032</v>
      </c>
    </row>
    <row r="251" spans="1:16" x14ac:dyDescent="0.3">
      <c r="A251" s="4" t="s">
        <v>552</v>
      </c>
      <c r="B251" s="4" t="s">
        <v>557</v>
      </c>
      <c r="C251" s="4">
        <v>4001078</v>
      </c>
    </row>
    <row r="252" spans="1:16" x14ac:dyDescent="0.3">
      <c r="A252" s="4" t="s">
        <v>469</v>
      </c>
      <c r="B252" s="4" t="s">
        <v>471</v>
      </c>
      <c r="C252" s="4">
        <v>3105015</v>
      </c>
    </row>
    <row r="253" spans="1:16" x14ac:dyDescent="0.3">
      <c r="A253" s="4" t="s">
        <v>37</v>
      </c>
      <c r="B253" s="4" t="s">
        <v>55</v>
      </c>
      <c r="C253" s="4">
        <v>1003162</v>
      </c>
      <c r="E253" s="8" t="str">
        <f t="array" ref="E253">IFERROR(INDEX($B$2:$B$602,LARGE(($A$2:$A$602=$F$1)*(ROW($A$2:$A$602)-1),COUNTIF($A$2:$A$602,$F$1)+1-ROW(A250))),"")</f>
        <v/>
      </c>
      <c r="F253" s="8" t="str">
        <f t="array" ref="F253">IFERROR(INDEX($C$2:$C$7,LARGE(($A$2:$A$311=$F$1)*(ROW($A$2:$A$311)-1),COUNTIF($A$2:$A$311,$F$1)+1-ROW(#REF!))),"")</f>
        <v/>
      </c>
      <c r="P253" s="6"/>
    </row>
    <row r="254" spans="1:16" x14ac:dyDescent="0.3">
      <c r="A254" s="4" t="s">
        <v>641</v>
      </c>
      <c r="B254" s="4" t="s">
        <v>685</v>
      </c>
      <c r="C254" s="4">
        <v>5005239</v>
      </c>
    </row>
    <row r="255" spans="1:16" x14ac:dyDescent="0.3">
      <c r="A255" s="4" t="s">
        <v>525</v>
      </c>
      <c r="B255" s="4" t="s">
        <v>526</v>
      </c>
      <c r="C255" s="4">
        <v>3410001</v>
      </c>
    </row>
    <row r="256" spans="1:16" x14ac:dyDescent="0.3">
      <c r="A256" s="4" t="s">
        <v>469</v>
      </c>
      <c r="B256" s="4" t="s">
        <v>470</v>
      </c>
      <c r="C256" s="4">
        <v>3105012</v>
      </c>
    </row>
    <row r="257" spans="1:16" x14ac:dyDescent="0.3">
      <c r="A257" s="4" t="s">
        <v>528</v>
      </c>
      <c r="B257" s="4" t="s">
        <v>529</v>
      </c>
      <c r="C257" s="4">
        <v>3501005</v>
      </c>
    </row>
    <row r="258" spans="1:16" x14ac:dyDescent="0.3">
      <c r="A258" s="4" t="s">
        <v>663</v>
      </c>
      <c r="B258" s="4" t="s">
        <v>664</v>
      </c>
      <c r="C258" s="4">
        <v>5003001</v>
      </c>
    </row>
    <row r="259" spans="1:16" x14ac:dyDescent="0.3">
      <c r="B259" s="73" t="s">
        <v>895</v>
      </c>
    </row>
    <row r="260" spans="1:16" x14ac:dyDescent="0.3">
      <c r="A260" s="4" t="s">
        <v>508</v>
      </c>
      <c r="B260" s="4" t="s">
        <v>509</v>
      </c>
      <c r="C260" s="4">
        <v>3404007</v>
      </c>
    </row>
    <row r="261" spans="1:16" x14ac:dyDescent="0.3">
      <c r="A261" s="4" t="s">
        <v>692</v>
      </c>
      <c r="B261" s="4" t="s">
        <v>693</v>
      </c>
      <c r="C261" s="4">
        <v>5104015</v>
      </c>
    </row>
    <row r="262" spans="1:16" x14ac:dyDescent="0.3">
      <c r="A262" s="4" t="s">
        <v>671</v>
      </c>
      <c r="B262" s="4" t="s">
        <v>672</v>
      </c>
      <c r="C262" s="4">
        <v>5004020</v>
      </c>
    </row>
    <row r="263" spans="1:16" x14ac:dyDescent="0.3">
      <c r="A263" s="4" t="s">
        <v>791</v>
      </c>
      <c r="B263" s="4" t="s">
        <v>792</v>
      </c>
      <c r="C263" s="4">
        <v>5701010</v>
      </c>
    </row>
    <row r="264" spans="1:16" x14ac:dyDescent="0.3">
      <c r="A264" s="4" t="s">
        <v>499</v>
      </c>
      <c r="B264" s="4" t="s">
        <v>649</v>
      </c>
      <c r="C264" s="4">
        <v>5002098</v>
      </c>
    </row>
    <row r="265" spans="1:16" x14ac:dyDescent="0.3">
      <c r="A265" s="4" t="s">
        <v>435</v>
      </c>
      <c r="B265" s="4" t="s">
        <v>436</v>
      </c>
      <c r="C265" s="4">
        <v>2815009</v>
      </c>
    </row>
    <row r="266" spans="1:16" x14ac:dyDescent="0.3">
      <c r="A266" s="4" t="s">
        <v>736</v>
      </c>
      <c r="B266" s="4" t="s">
        <v>737</v>
      </c>
      <c r="C266" s="4">
        <v>5304006</v>
      </c>
    </row>
    <row r="267" spans="1:16" x14ac:dyDescent="0.3">
      <c r="A267" s="4" t="s">
        <v>316</v>
      </c>
      <c r="B267" s="4" t="s">
        <v>317</v>
      </c>
      <c r="C267" s="4">
        <v>2104008</v>
      </c>
    </row>
    <row r="268" spans="1:16" x14ac:dyDescent="0.3">
      <c r="A268" s="4" t="s">
        <v>350</v>
      </c>
      <c r="B268" s="4" t="s">
        <v>351</v>
      </c>
      <c r="C268" s="4">
        <v>2308011</v>
      </c>
    </row>
    <row r="269" spans="1:16" x14ac:dyDescent="0.3">
      <c r="A269" s="4" t="s">
        <v>37</v>
      </c>
      <c r="B269" s="4" t="s">
        <v>43</v>
      </c>
      <c r="C269" s="4">
        <v>1003065</v>
      </c>
      <c r="E269" s="8" t="str">
        <f t="array" ref="E269">IFERROR(INDEX($B$2:$B$602,LARGE(($A$2:$A$602=$F$1)*(ROW($A$2:$A$602)-1),COUNTIF($A$2:$A$602,$F$1)+1-ROW(A266))),"")</f>
        <v/>
      </c>
      <c r="F269" s="8" t="str">
        <f>IFERROR(VLOOKUP(E269,$B$2:$C$602,2,FALSE),"")</f>
        <v/>
      </c>
      <c r="P269" s="6"/>
    </row>
    <row r="270" spans="1:16" x14ac:dyDescent="0.3">
      <c r="A270" s="4" t="s">
        <v>738</v>
      </c>
      <c r="B270" s="4" t="s">
        <v>740</v>
      </c>
      <c r="C270" s="4">
        <v>5306045</v>
      </c>
    </row>
    <row r="271" spans="1:16" x14ac:dyDescent="0.3">
      <c r="A271" s="4" t="s">
        <v>797</v>
      </c>
      <c r="B271" s="4" t="s">
        <v>800</v>
      </c>
      <c r="C271" s="4">
        <v>5705021</v>
      </c>
    </row>
    <row r="272" spans="1:16" x14ac:dyDescent="0.3">
      <c r="A272" s="4" t="s">
        <v>37</v>
      </c>
      <c r="B272" s="4" t="s">
        <v>40</v>
      </c>
      <c r="C272" s="4">
        <v>1003012</v>
      </c>
      <c r="E272" s="8" t="str">
        <f t="array" ref="E272">IFERROR(INDEX($B$2:$B$602,LARGE(($A$2:$A$602=$F$1)*(ROW($A$2:$A$602)-1),COUNTIF($A$2:$A$602,$F$1)+1-ROW(A269))),"")</f>
        <v/>
      </c>
      <c r="F272" s="8" t="str">
        <f>IFERROR(VLOOKUP(E272,$B$2:$C$602,2,FALSE),"")</f>
        <v/>
      </c>
      <c r="P272" s="6"/>
    </row>
    <row r="273" spans="1:16" x14ac:dyDescent="0.3">
      <c r="A273" s="4" t="s">
        <v>159</v>
      </c>
      <c r="B273" s="4" t="s">
        <v>160</v>
      </c>
      <c r="C273" s="4">
        <v>1205019</v>
      </c>
    </row>
    <row r="274" spans="1:16" x14ac:dyDescent="0.3">
      <c r="A274" s="4" t="s">
        <v>801</v>
      </c>
      <c r="B274" s="4" t="s">
        <v>803</v>
      </c>
      <c r="C274" s="4">
        <v>5706030</v>
      </c>
    </row>
    <row r="275" spans="1:16" x14ac:dyDescent="0.3">
      <c r="A275" s="4" t="s">
        <v>720</v>
      </c>
      <c r="B275" s="4" t="s">
        <v>721</v>
      </c>
      <c r="C275" s="4">
        <v>5206016</v>
      </c>
    </row>
    <row r="276" spans="1:16" x14ac:dyDescent="0.3">
      <c r="A276" s="4" t="s">
        <v>785</v>
      </c>
      <c r="B276" s="4" t="s">
        <v>786</v>
      </c>
      <c r="C276" s="4">
        <v>5608029</v>
      </c>
    </row>
    <row r="277" spans="1:16" x14ac:dyDescent="0.3">
      <c r="A277" s="4" t="s">
        <v>248</v>
      </c>
      <c r="B277" s="4" t="s">
        <v>251</v>
      </c>
      <c r="C277" s="4">
        <v>2001031</v>
      </c>
    </row>
    <row r="278" spans="1:16" x14ac:dyDescent="0.3">
      <c r="A278" s="4" t="s">
        <v>512</v>
      </c>
      <c r="B278" s="4" t="s">
        <v>521</v>
      </c>
      <c r="C278" s="4">
        <v>3408034</v>
      </c>
    </row>
    <row r="279" spans="1:16" x14ac:dyDescent="0.3">
      <c r="A279" s="4" t="s">
        <v>518</v>
      </c>
      <c r="B279" s="4" t="s">
        <v>519</v>
      </c>
      <c r="C279" s="4">
        <v>3407005</v>
      </c>
    </row>
    <row r="280" spans="1:16" x14ac:dyDescent="0.3">
      <c r="A280" s="4" t="s">
        <v>641</v>
      </c>
      <c r="B280" s="4" t="s">
        <v>680</v>
      </c>
      <c r="C280" s="4">
        <v>5005052</v>
      </c>
    </row>
    <row r="281" spans="1:16" x14ac:dyDescent="0.3">
      <c r="A281" s="4" t="s">
        <v>617</v>
      </c>
      <c r="B281" s="4" t="s">
        <v>618</v>
      </c>
      <c r="C281" s="4">
        <v>4505025</v>
      </c>
    </row>
    <row r="282" spans="1:16" x14ac:dyDescent="0.3">
      <c r="A282" s="4" t="s">
        <v>712</v>
      </c>
      <c r="B282" s="4" t="s">
        <v>713</v>
      </c>
      <c r="C282" s="4">
        <v>5201004</v>
      </c>
    </row>
    <row r="283" spans="1:16" x14ac:dyDescent="0.3">
      <c r="A283" s="4" t="s">
        <v>167</v>
      </c>
      <c r="B283" s="4" t="s">
        <v>169</v>
      </c>
      <c r="C283" s="4">
        <v>1208007</v>
      </c>
    </row>
    <row r="284" spans="1:16" x14ac:dyDescent="0.3">
      <c r="A284" s="4" t="s">
        <v>387</v>
      </c>
      <c r="B284" s="4" t="s">
        <v>388</v>
      </c>
      <c r="C284" s="4">
        <v>2608029</v>
      </c>
    </row>
    <row r="285" spans="1:16" x14ac:dyDescent="0.3">
      <c r="A285" s="4" t="s">
        <v>550</v>
      </c>
      <c r="B285" s="4" t="s">
        <v>551</v>
      </c>
      <c r="C285" s="4">
        <v>3521001</v>
      </c>
    </row>
    <row r="286" spans="1:16" x14ac:dyDescent="0.3">
      <c r="A286" s="4" t="s">
        <v>96</v>
      </c>
      <c r="B286" s="4" t="s">
        <v>98</v>
      </c>
      <c r="C286" s="4">
        <v>1007012</v>
      </c>
      <c r="P286" s="6"/>
    </row>
    <row r="287" spans="1:16" x14ac:dyDescent="0.3">
      <c r="A287" s="4" t="s">
        <v>751</v>
      </c>
      <c r="B287" s="4" t="s">
        <v>753</v>
      </c>
      <c r="C287" s="4">
        <v>5313004</v>
      </c>
    </row>
    <row r="288" spans="1:16" x14ac:dyDescent="0.3">
      <c r="A288" s="4" t="s">
        <v>494</v>
      </c>
      <c r="B288" s="4" t="s">
        <v>496</v>
      </c>
      <c r="C288" s="4">
        <v>3401028</v>
      </c>
    </row>
    <row r="289" spans="1:16" x14ac:dyDescent="0.3">
      <c r="A289" s="4" t="s">
        <v>71</v>
      </c>
      <c r="B289" s="4" t="s">
        <v>73</v>
      </c>
      <c r="C289" s="4">
        <v>1004027</v>
      </c>
      <c r="P289" s="6"/>
    </row>
    <row r="290" spans="1:16" x14ac:dyDescent="0.3">
      <c r="A290" s="4" t="s">
        <v>629</v>
      </c>
      <c r="B290" s="4" t="s">
        <v>630</v>
      </c>
      <c r="C290" s="4">
        <v>4608009</v>
      </c>
    </row>
    <row r="291" spans="1:16" x14ac:dyDescent="0.3">
      <c r="A291" s="4" t="s">
        <v>547</v>
      </c>
      <c r="B291" s="4" t="s">
        <v>548</v>
      </c>
      <c r="C291" s="4">
        <v>3519002</v>
      </c>
    </row>
    <row r="292" spans="1:16" x14ac:dyDescent="0.3">
      <c r="A292" s="4" t="s">
        <v>24</v>
      </c>
      <c r="B292" s="4" t="s">
        <v>28</v>
      </c>
      <c r="C292" s="4">
        <v>1002129</v>
      </c>
      <c r="E292" s="8" t="str">
        <f t="array" ref="E292">IFERROR(INDEX($B$2:$B$602,LARGE(($A$2:$A$602=$F$1)*(ROW($A$2:$A$602)-1),COUNTIF($A$2:$A$602,$F$1)+1-ROW(A289))),"")</f>
        <v/>
      </c>
      <c r="F292" s="8" t="str">
        <f>IFERROR(VLOOKUP(E292,$B$2:$C$602,2,FALSE),"")</f>
        <v/>
      </c>
      <c r="P292" s="6"/>
    </row>
    <row r="293" spans="1:16" x14ac:dyDescent="0.3">
      <c r="A293" s="4" t="s">
        <v>660</v>
      </c>
      <c r="B293" s="4" t="s">
        <v>807</v>
      </c>
      <c r="C293" s="4">
        <v>5707011</v>
      </c>
    </row>
    <row r="294" spans="1:16" x14ac:dyDescent="0.3">
      <c r="A294" s="4" t="s">
        <v>37</v>
      </c>
      <c r="B294" s="4" t="s">
        <v>47</v>
      </c>
      <c r="C294" s="4">
        <v>1003092</v>
      </c>
      <c r="E294" s="8" t="str">
        <f t="array" ref="E294">IFERROR(INDEX($B$2:$B$602,LARGE(($A$2:$A$602=$F$1)*(ROW($A$2:$A$602)-1),COUNTIF($A$2:$A$602,$F$1)+1-ROW(A291))),"")</f>
        <v/>
      </c>
      <c r="F294" s="8" t="str">
        <f>IFERROR(VLOOKUP(E294,$B$2:$C$602,2,FALSE),"")</f>
        <v/>
      </c>
      <c r="P294" s="6"/>
    </row>
    <row r="295" spans="1:16" x14ac:dyDescent="0.3">
      <c r="A295" s="4" t="s">
        <v>130</v>
      </c>
      <c r="B295" s="4" t="s">
        <v>132</v>
      </c>
      <c r="C295" s="4">
        <v>1102027</v>
      </c>
    </row>
    <row r="296" spans="1:16" x14ac:dyDescent="0.3">
      <c r="A296" s="4" t="s">
        <v>510</v>
      </c>
      <c r="B296" s="4" t="s">
        <v>511</v>
      </c>
      <c r="C296" s="4">
        <v>3405050</v>
      </c>
    </row>
    <row r="297" spans="1:16" x14ac:dyDescent="0.3">
      <c r="A297" s="4" t="s">
        <v>394</v>
      </c>
      <c r="B297" s="4" t="s">
        <v>395</v>
      </c>
      <c r="C297" s="4">
        <v>2611010</v>
      </c>
    </row>
    <row r="298" spans="1:16" x14ac:dyDescent="0.3">
      <c r="A298" s="4" t="s">
        <v>593</v>
      </c>
      <c r="B298" s="4" t="s">
        <v>594</v>
      </c>
      <c r="C298" s="4">
        <v>4309051</v>
      </c>
    </row>
    <row r="299" spans="1:16" x14ac:dyDescent="0.3">
      <c r="A299" s="4" t="s">
        <v>734</v>
      </c>
      <c r="B299" s="4" t="s">
        <v>735</v>
      </c>
      <c r="C299" s="4">
        <v>5302014</v>
      </c>
    </row>
    <row r="300" spans="1:16" x14ac:dyDescent="0.3">
      <c r="A300" s="4" t="s">
        <v>475</v>
      </c>
      <c r="B300" s="4" t="s">
        <v>476</v>
      </c>
      <c r="C300" s="4">
        <v>3204005</v>
      </c>
    </row>
    <row r="301" spans="1:16" x14ac:dyDescent="0.3">
      <c r="A301" s="4" t="s">
        <v>763</v>
      </c>
      <c r="B301" s="4" t="s">
        <v>764</v>
      </c>
      <c r="C301" s="4">
        <v>5403018</v>
      </c>
    </row>
    <row r="302" spans="1:16" x14ac:dyDescent="0.3">
      <c r="A302" s="4" t="s">
        <v>512</v>
      </c>
      <c r="B302" s="4" t="s">
        <v>513</v>
      </c>
      <c r="C302" s="4">
        <v>3406008</v>
      </c>
    </row>
    <row r="303" spans="1:16" x14ac:dyDescent="0.3">
      <c r="A303" s="4" t="s">
        <v>499</v>
      </c>
      <c r="B303" s="4" t="s">
        <v>648</v>
      </c>
      <c r="C303" s="4">
        <v>5002048</v>
      </c>
    </row>
    <row r="304" spans="1:16" x14ac:dyDescent="0.3">
      <c r="A304" s="4" t="s">
        <v>663</v>
      </c>
      <c r="B304" s="4" t="s">
        <v>668</v>
      </c>
      <c r="C304" s="4">
        <v>5003085</v>
      </c>
    </row>
    <row r="305" spans="1:16" x14ac:dyDescent="0.3">
      <c r="A305" s="4" t="s">
        <v>797</v>
      </c>
      <c r="B305" s="4" t="s">
        <v>798</v>
      </c>
      <c r="C305" s="4">
        <v>5705002</v>
      </c>
    </row>
    <row r="306" spans="1:16" x14ac:dyDescent="0.3">
      <c r="A306" s="4" t="s">
        <v>219</v>
      </c>
      <c r="B306" s="4" t="s">
        <v>220</v>
      </c>
      <c r="C306" s="4">
        <v>1409013</v>
      </c>
    </row>
    <row r="307" spans="1:16" x14ac:dyDescent="0.3">
      <c r="A307" s="4" t="s">
        <v>114</v>
      </c>
      <c r="B307" s="4" t="s">
        <v>119</v>
      </c>
      <c r="C307" s="4">
        <v>1010025</v>
      </c>
    </row>
    <row r="308" spans="1:16" x14ac:dyDescent="0.3">
      <c r="A308" s="4" t="s">
        <v>440</v>
      </c>
      <c r="B308" s="4" t="s">
        <v>441</v>
      </c>
      <c r="C308" s="4">
        <v>3001050</v>
      </c>
    </row>
    <row r="309" spans="1:16" x14ac:dyDescent="0.3">
      <c r="A309" s="4" t="s">
        <v>446</v>
      </c>
      <c r="B309" s="4" t="s">
        <v>447</v>
      </c>
      <c r="C309" s="4">
        <v>3002011</v>
      </c>
    </row>
    <row r="310" spans="1:16" x14ac:dyDescent="0.3">
      <c r="A310" s="4" t="s">
        <v>71</v>
      </c>
      <c r="B310" s="4" t="s">
        <v>79</v>
      </c>
      <c r="C310" s="4">
        <v>1004101</v>
      </c>
      <c r="P310" s="6"/>
    </row>
    <row r="311" spans="1:16" x14ac:dyDescent="0.3">
      <c r="A311" s="4" t="s">
        <v>451</v>
      </c>
      <c r="B311" s="4" t="s">
        <v>459</v>
      </c>
      <c r="C311" s="4">
        <v>3003018</v>
      </c>
    </row>
    <row r="312" spans="1:16" x14ac:dyDescent="0.3">
      <c r="A312" s="4" t="s">
        <v>775</v>
      </c>
      <c r="B312" s="4" t="s">
        <v>776</v>
      </c>
      <c r="C312" s="4">
        <v>5510070</v>
      </c>
    </row>
    <row r="313" spans="1:16" x14ac:dyDescent="0.3">
      <c r="A313" s="4" t="s">
        <v>706</v>
      </c>
      <c r="B313" s="4" t="s">
        <v>710</v>
      </c>
      <c r="C313" s="4">
        <v>5109060</v>
      </c>
    </row>
    <row r="314" spans="1:16" x14ac:dyDescent="0.3">
      <c r="A314" s="70" t="s">
        <v>37</v>
      </c>
      <c r="B314" s="71" t="s">
        <v>856</v>
      </c>
    </row>
    <row r="315" spans="1:16" x14ac:dyDescent="0.3">
      <c r="A315" s="70" t="s">
        <v>114</v>
      </c>
      <c r="B315" s="71" t="s">
        <v>857</v>
      </c>
    </row>
    <row r="316" spans="1:16" x14ac:dyDescent="0.3">
      <c r="A316" s="70" t="s">
        <v>483</v>
      </c>
      <c r="B316" s="71" t="s">
        <v>858</v>
      </c>
    </row>
    <row r="317" spans="1:16" x14ac:dyDescent="0.3">
      <c r="A317" s="70" t="s">
        <v>335</v>
      </c>
      <c r="B317" s="71" t="s">
        <v>859</v>
      </c>
    </row>
    <row r="318" spans="1:16" x14ac:dyDescent="0.3">
      <c r="A318" s="70" t="s">
        <v>109</v>
      </c>
      <c r="B318" s="71" t="s">
        <v>860</v>
      </c>
    </row>
    <row r="319" spans="1:16" x14ac:dyDescent="0.3">
      <c r="A319" s="70" t="s">
        <v>499</v>
      </c>
      <c r="B319" s="71" t="s">
        <v>861</v>
      </c>
    </row>
    <row r="320" spans="1:16" x14ac:dyDescent="0.3">
      <c r="A320" s="70" t="s">
        <v>499</v>
      </c>
      <c r="B320" s="71" t="s">
        <v>862</v>
      </c>
    </row>
    <row r="321" spans="1:3" x14ac:dyDescent="0.3">
      <c r="A321" s="70" t="s">
        <v>214</v>
      </c>
      <c r="B321" s="71" t="s">
        <v>863</v>
      </c>
    </row>
    <row r="322" spans="1:3" x14ac:dyDescent="0.3">
      <c r="A322" s="70" t="s">
        <v>660</v>
      </c>
      <c r="B322" s="71" t="s">
        <v>864</v>
      </c>
    </row>
    <row r="323" spans="1:3" x14ac:dyDescent="0.3">
      <c r="A323" s="70" t="s">
        <v>124</v>
      </c>
      <c r="B323" s="71" t="s">
        <v>865</v>
      </c>
    </row>
    <row r="324" spans="1:3" x14ac:dyDescent="0.3">
      <c r="A324" s="70" t="s">
        <v>342</v>
      </c>
      <c r="B324" s="71" t="s">
        <v>866</v>
      </c>
    </row>
    <row r="325" spans="1:3" x14ac:dyDescent="0.3">
      <c r="A325" s="70" t="s">
        <v>361</v>
      </c>
      <c r="B325" s="71" t="s">
        <v>867</v>
      </c>
    </row>
    <row r="326" spans="1:3" x14ac:dyDescent="0.3">
      <c r="A326" s="70" t="s">
        <v>37</v>
      </c>
      <c r="B326" s="71" t="s">
        <v>868</v>
      </c>
    </row>
    <row r="327" spans="1:3" x14ac:dyDescent="0.3">
      <c r="A327" s="70" t="s">
        <v>316</v>
      </c>
      <c r="B327" s="71" t="s">
        <v>869</v>
      </c>
    </row>
    <row r="328" spans="1:3" x14ac:dyDescent="0.3">
      <c r="A328" s="70" t="s">
        <v>446</v>
      </c>
      <c r="B328" s="71" t="s">
        <v>870</v>
      </c>
    </row>
    <row r="329" spans="1:3" x14ac:dyDescent="0.3">
      <c r="A329" s="70" t="s">
        <v>512</v>
      </c>
      <c r="B329" s="71" t="s">
        <v>871</v>
      </c>
    </row>
    <row r="330" spans="1:3" x14ac:dyDescent="0.3">
      <c r="A330" s="4" t="s">
        <v>270</v>
      </c>
      <c r="B330" s="4" t="s">
        <v>282</v>
      </c>
      <c r="C330" s="4">
        <v>2002930</v>
      </c>
    </row>
    <row r="331" spans="1:3" x14ac:dyDescent="0.3">
      <c r="A331" s="70" t="s">
        <v>283</v>
      </c>
      <c r="B331" s="71" t="s">
        <v>872</v>
      </c>
    </row>
    <row r="332" spans="1:3" x14ac:dyDescent="0.3">
      <c r="A332" s="70" t="s">
        <v>801</v>
      </c>
      <c r="B332" s="71" t="s">
        <v>873</v>
      </c>
    </row>
    <row r="333" spans="1:3" x14ac:dyDescent="0.3">
      <c r="A333" s="70" t="s">
        <v>82</v>
      </c>
      <c r="B333" s="71" t="s">
        <v>874</v>
      </c>
    </row>
    <row r="334" spans="1:3" x14ac:dyDescent="0.3">
      <c r="A334" s="70" t="s">
        <v>57</v>
      </c>
      <c r="B334" s="71" t="s">
        <v>875</v>
      </c>
    </row>
    <row r="335" spans="1:3" x14ac:dyDescent="0.3">
      <c r="A335" s="70" t="s">
        <v>197</v>
      </c>
      <c r="B335" s="71" t="s">
        <v>876</v>
      </c>
    </row>
    <row r="336" spans="1:3" x14ac:dyDescent="0.3">
      <c r="A336" s="70" t="s">
        <v>230</v>
      </c>
      <c r="B336" s="71" t="s">
        <v>877</v>
      </c>
    </row>
    <row r="337" spans="1:16" x14ac:dyDescent="0.3">
      <c r="A337" s="70" t="s">
        <v>96</v>
      </c>
      <c r="B337" s="71" t="s">
        <v>878</v>
      </c>
    </row>
    <row r="338" spans="1:16" x14ac:dyDescent="0.3">
      <c r="A338" s="70" t="s">
        <v>485</v>
      </c>
      <c r="B338" s="71" t="s">
        <v>879</v>
      </c>
    </row>
    <row r="339" spans="1:16" x14ac:dyDescent="0.3">
      <c r="A339" s="70" t="s">
        <v>16</v>
      </c>
      <c r="B339" s="71" t="s">
        <v>880</v>
      </c>
    </row>
    <row r="340" spans="1:16" x14ac:dyDescent="0.3">
      <c r="A340" s="70" t="s">
        <v>104</v>
      </c>
      <c r="B340" s="71" t="s">
        <v>881</v>
      </c>
    </row>
    <row r="341" spans="1:16" x14ac:dyDescent="0.3">
      <c r="A341" s="70" t="s">
        <v>342</v>
      </c>
      <c r="B341" s="71" t="s">
        <v>882</v>
      </c>
    </row>
    <row r="342" spans="1:16" x14ac:dyDescent="0.3">
      <c r="A342" s="70" t="s">
        <v>692</v>
      </c>
      <c r="B342" s="71" t="s">
        <v>883</v>
      </c>
    </row>
    <row r="343" spans="1:16" x14ac:dyDescent="0.3">
      <c r="A343" s="70" t="s">
        <v>451</v>
      </c>
      <c r="B343" s="71" t="s">
        <v>884</v>
      </c>
    </row>
    <row r="344" spans="1:16" x14ac:dyDescent="0.3">
      <c r="A344" s="70" t="s">
        <v>283</v>
      </c>
      <c r="B344" s="71" t="s">
        <v>885</v>
      </c>
    </row>
    <row r="345" spans="1:16" x14ac:dyDescent="0.3">
      <c r="A345" s="70" t="s">
        <v>489</v>
      </c>
      <c r="B345" s="71" t="s">
        <v>886</v>
      </c>
    </row>
    <row r="346" spans="1:16" x14ac:dyDescent="0.3">
      <c r="A346" s="70" t="s">
        <v>775</v>
      </c>
      <c r="B346" s="71" t="s">
        <v>887</v>
      </c>
    </row>
    <row r="347" spans="1:16" x14ac:dyDescent="0.3">
      <c r="A347" s="70" t="s">
        <v>444</v>
      </c>
      <c r="B347" s="71" t="s">
        <v>888</v>
      </c>
    </row>
    <row r="348" spans="1:16" x14ac:dyDescent="0.3">
      <c r="A348" s="70" t="s">
        <v>270</v>
      </c>
      <c r="B348" s="71" t="s">
        <v>889</v>
      </c>
    </row>
    <row r="349" spans="1:16" x14ac:dyDescent="0.3">
      <c r="A349" s="70" t="s">
        <v>738</v>
      </c>
      <c r="B349" s="71" t="s">
        <v>890</v>
      </c>
    </row>
    <row r="350" spans="1:16" x14ac:dyDescent="0.3">
      <c r="A350" s="70" t="s">
        <v>771</v>
      </c>
      <c r="B350" s="71" t="s">
        <v>891</v>
      </c>
    </row>
    <row r="351" spans="1:16" x14ac:dyDescent="0.3">
      <c r="A351" s="70" t="s">
        <v>114</v>
      </c>
      <c r="B351" s="71" t="s">
        <v>892</v>
      </c>
    </row>
    <row r="352" spans="1:16" x14ac:dyDescent="0.3">
      <c r="A352" s="4" t="s">
        <v>37</v>
      </c>
      <c r="B352" s="4" t="s">
        <v>69</v>
      </c>
      <c r="C352" s="4">
        <v>1003480</v>
      </c>
      <c r="P352" s="6"/>
    </row>
    <row r="353" spans="1:16" x14ac:dyDescent="0.3">
      <c r="A353" s="4" t="s">
        <v>37</v>
      </c>
      <c r="B353" s="4" t="s">
        <v>815</v>
      </c>
      <c r="C353" s="4">
        <v>7100301</v>
      </c>
    </row>
    <row r="354" spans="1:16" x14ac:dyDescent="0.3">
      <c r="A354" s="6" t="s">
        <v>16</v>
      </c>
      <c r="B354" s="4" t="s">
        <v>20</v>
      </c>
      <c r="C354" s="4">
        <v>1001225</v>
      </c>
      <c r="E354" s="8" t="str">
        <f t="array" ref="E354">IFERROR(INDEX($B$2:$B$602,LARGE(($A$2:$A$602=$F$1)*(ROW($A$2:$A$602)-1),COUNTIF($A$2:$A$602,$F$1)+1-ROW(A351))),"")</f>
        <v/>
      </c>
      <c r="F354" s="8" t="str">
        <f>IFERROR(VLOOKUP(E354,$B$2:$C$602,2,FALSE),"")</f>
        <v/>
      </c>
      <c r="P354" s="6"/>
    </row>
    <row r="355" spans="1:16" x14ac:dyDescent="0.3">
      <c r="A355" s="4" t="s">
        <v>16</v>
      </c>
      <c r="B355" s="4" t="s">
        <v>20</v>
      </c>
      <c r="C355" s="4">
        <v>1001225</v>
      </c>
      <c r="E355" s="8" t="str">
        <f t="array" ref="E355">IFERROR(INDEX($B$2:$B$602,LARGE(($A$2:$A$602=$F$1)*(ROW($A$2:$A$602)-1),COUNTIF($A$2:$A$602,$F$1)+1-ROW(A352))),"")</f>
        <v/>
      </c>
      <c r="F355" s="8" t="str">
        <f>IFERROR(VLOOKUP(E355,$B$2:$C$602,2,FALSE),"")</f>
        <v/>
      </c>
      <c r="P355" s="6"/>
    </row>
    <row r="356" spans="1:16" x14ac:dyDescent="0.3">
      <c r="A356" s="4" t="s">
        <v>235</v>
      </c>
      <c r="B356" s="4" t="s">
        <v>236</v>
      </c>
      <c r="C356" s="4">
        <v>1507006</v>
      </c>
    </row>
    <row r="357" spans="1:16" x14ac:dyDescent="0.3">
      <c r="A357" s="4" t="s">
        <v>114</v>
      </c>
      <c r="B357" s="4" t="s">
        <v>116</v>
      </c>
      <c r="C357" s="4">
        <v>1010010</v>
      </c>
      <c r="P357" s="6"/>
    </row>
    <row r="358" spans="1:16" x14ac:dyDescent="0.3">
      <c r="A358" s="4" t="s">
        <v>71</v>
      </c>
      <c r="B358" s="4" t="s">
        <v>80</v>
      </c>
      <c r="C358" s="4">
        <v>1004103</v>
      </c>
      <c r="P358" s="6"/>
    </row>
    <row r="359" spans="1:16" x14ac:dyDescent="0.3">
      <c r="A359" s="4" t="s">
        <v>339</v>
      </c>
      <c r="B359" s="4" t="s">
        <v>341</v>
      </c>
      <c r="C359" s="4">
        <v>2303017</v>
      </c>
    </row>
    <row r="360" spans="1:16" x14ac:dyDescent="0.3">
      <c r="A360" s="4" t="s">
        <v>373</v>
      </c>
      <c r="B360" s="4" t="s">
        <v>376</v>
      </c>
      <c r="C360" s="4">
        <v>2601026</v>
      </c>
    </row>
    <row r="361" spans="1:16" x14ac:dyDescent="0.3">
      <c r="A361" s="4" t="s">
        <v>350</v>
      </c>
      <c r="B361" s="4" t="s">
        <v>352</v>
      </c>
      <c r="C361" s="4">
        <v>2308012</v>
      </c>
    </row>
    <row r="362" spans="1:16" x14ac:dyDescent="0.3">
      <c r="A362" s="4" t="s">
        <v>706</v>
      </c>
      <c r="B362" s="4" t="s">
        <v>708</v>
      </c>
      <c r="C362" s="4">
        <v>5109040</v>
      </c>
    </row>
    <row r="363" spans="1:16" x14ac:dyDescent="0.3">
      <c r="A363" s="4" t="s">
        <v>283</v>
      </c>
      <c r="B363" s="4" t="s">
        <v>288</v>
      </c>
      <c r="C363" s="4">
        <v>2003118</v>
      </c>
    </row>
    <row r="364" spans="1:16" x14ac:dyDescent="0.3">
      <c r="A364" s="4" t="s">
        <v>585</v>
      </c>
      <c r="B364" s="4" t="s">
        <v>587</v>
      </c>
      <c r="C364" s="4">
        <v>4203015</v>
      </c>
    </row>
    <row r="365" spans="1:16" x14ac:dyDescent="0.3">
      <c r="A365" s="4" t="s">
        <v>633</v>
      </c>
      <c r="B365" s="4" t="s">
        <v>644</v>
      </c>
      <c r="C365" s="4">
        <v>5001441</v>
      </c>
    </row>
    <row r="366" spans="1:16" x14ac:dyDescent="0.3">
      <c r="A366" s="4" t="s">
        <v>552</v>
      </c>
      <c r="B366" s="4" t="s">
        <v>561</v>
      </c>
      <c r="C366" s="4">
        <v>4001124</v>
      </c>
    </row>
    <row r="367" spans="1:16" x14ac:dyDescent="0.3">
      <c r="A367" s="4" t="s">
        <v>180</v>
      </c>
      <c r="B367" s="4" t="s">
        <v>182</v>
      </c>
      <c r="C367" s="4">
        <v>1301053</v>
      </c>
    </row>
    <row r="368" spans="1:16" x14ac:dyDescent="0.3">
      <c r="A368" s="4" t="s">
        <v>180</v>
      </c>
      <c r="B368" s="4" t="s">
        <v>182</v>
      </c>
      <c r="C368" s="4">
        <v>1301053</v>
      </c>
    </row>
    <row r="369" spans="1:16" x14ac:dyDescent="0.3">
      <c r="A369" s="4" t="s">
        <v>214</v>
      </c>
      <c r="B369" s="4" t="s">
        <v>215</v>
      </c>
      <c r="C369" s="4">
        <v>1408010</v>
      </c>
    </row>
    <row r="370" spans="1:16" x14ac:dyDescent="0.3">
      <c r="A370" s="6" t="s">
        <v>16</v>
      </c>
      <c r="B370" s="4" t="s">
        <v>18</v>
      </c>
      <c r="C370" s="4">
        <v>1001153</v>
      </c>
      <c r="E370" s="7" t="s">
        <v>0</v>
      </c>
      <c r="F370" s="7" t="s">
        <v>14</v>
      </c>
      <c r="P370" s="6"/>
    </row>
    <row r="371" spans="1:16" x14ac:dyDescent="0.3">
      <c r="A371" s="4" t="s">
        <v>16</v>
      </c>
      <c r="B371" s="4" t="s">
        <v>18</v>
      </c>
      <c r="C371" s="4">
        <v>1001153</v>
      </c>
      <c r="E371" s="8" t="str">
        <f t="array" ref="E371">IFERROR(INDEX($B$2:$B$602,LARGE(($A$2:$A$602=$F$1)*(ROW($A$2:$A$602)-1),COUNTIF($A$2:$A$602,$F$1)+1-ROW(A368))),"")</f>
        <v/>
      </c>
      <c r="F371" s="8" t="str">
        <f>IFERROR(VLOOKUP(E371,$B$2:$C$602,2,FALSE),"")</f>
        <v/>
      </c>
      <c r="P371" s="6"/>
    </row>
    <row r="372" spans="1:16" x14ac:dyDescent="0.3">
      <c r="A372" s="4" t="s">
        <v>660</v>
      </c>
      <c r="B372" s="4" t="s">
        <v>806</v>
      </c>
      <c r="C372" s="4">
        <v>5707004</v>
      </c>
    </row>
    <row r="373" spans="1:16" x14ac:dyDescent="0.3">
      <c r="A373" s="4" t="s">
        <v>342</v>
      </c>
      <c r="B373" s="4" t="s">
        <v>344</v>
      </c>
      <c r="C373" s="4">
        <v>2305033</v>
      </c>
    </row>
    <row r="374" spans="1:16" x14ac:dyDescent="0.3">
      <c r="A374" s="4" t="s">
        <v>641</v>
      </c>
      <c r="B374" s="4" t="s">
        <v>681</v>
      </c>
      <c r="C374" s="4">
        <v>5005070</v>
      </c>
    </row>
    <row r="375" spans="1:16" x14ac:dyDescent="0.3">
      <c r="A375" s="4" t="s">
        <v>283</v>
      </c>
      <c r="B375" s="4" t="s">
        <v>296</v>
      </c>
      <c r="C375" s="4">
        <v>2003319</v>
      </c>
    </row>
    <row r="376" spans="1:16" x14ac:dyDescent="0.3">
      <c r="A376" s="4" t="s">
        <v>174</v>
      </c>
      <c r="B376" s="4" t="s">
        <v>175</v>
      </c>
      <c r="C376" s="4">
        <v>1210007</v>
      </c>
    </row>
    <row r="377" spans="1:16" x14ac:dyDescent="0.3">
      <c r="A377" s="6" t="s">
        <v>16</v>
      </c>
      <c r="B377" s="4" t="s">
        <v>17</v>
      </c>
      <c r="C377" s="4">
        <v>1001141</v>
      </c>
      <c r="P377" s="6"/>
    </row>
    <row r="378" spans="1:16" x14ac:dyDescent="0.3">
      <c r="A378" s="4" t="s">
        <v>16</v>
      </c>
      <c r="B378" s="4" t="s">
        <v>17</v>
      </c>
      <c r="C378" s="4">
        <v>1001141</v>
      </c>
      <c r="E378" s="8" t="str">
        <f t="array" ref="E378">IFERROR(INDEX($B$2:$B$602,LARGE(($A$2:$A$602=$F$1)*(ROW($A$2:$A$602)-1),COUNTIF($A$2:$A$602,$F$1)+1-ROW(A375))),"")</f>
        <v/>
      </c>
      <c r="F378" s="8" t="str">
        <f>IFERROR(VLOOKUP(E378,$B$2:$C$602,2,FALSE),"")</f>
        <v/>
      </c>
      <c r="P378" s="6"/>
    </row>
    <row r="379" spans="1:16" x14ac:dyDescent="0.3">
      <c r="A379" s="4" t="s">
        <v>489</v>
      </c>
      <c r="B379" s="4" t="s">
        <v>490</v>
      </c>
      <c r="C379" s="4">
        <v>3310003</v>
      </c>
    </row>
    <row r="380" spans="1:16" x14ac:dyDescent="0.3">
      <c r="A380" s="4" t="s">
        <v>692</v>
      </c>
      <c r="B380" s="4" t="s">
        <v>694</v>
      </c>
      <c r="C380" s="4">
        <v>5104019</v>
      </c>
    </row>
    <row r="381" spans="1:16" x14ac:dyDescent="0.3">
      <c r="A381" s="4" t="s">
        <v>698</v>
      </c>
      <c r="B381" s="4" t="s">
        <v>701</v>
      </c>
      <c r="C381" s="4">
        <v>5108004</v>
      </c>
    </row>
    <row r="382" spans="1:16" x14ac:dyDescent="0.3">
      <c r="A382" s="4" t="s">
        <v>619</v>
      </c>
      <c r="B382" s="4" t="s">
        <v>620</v>
      </c>
      <c r="C382" s="4">
        <v>4506022</v>
      </c>
    </row>
    <row r="383" spans="1:16" x14ac:dyDescent="0.3">
      <c r="A383" s="4" t="s">
        <v>114</v>
      </c>
      <c r="B383" s="4" t="s">
        <v>118</v>
      </c>
      <c r="C383" s="4">
        <v>1010022</v>
      </c>
    </row>
    <row r="384" spans="1:16" x14ac:dyDescent="0.3">
      <c r="A384" s="4" t="s">
        <v>194</v>
      </c>
      <c r="B384" s="4" t="s">
        <v>195</v>
      </c>
      <c r="C384" s="4">
        <v>1306007</v>
      </c>
    </row>
    <row r="385" spans="1:16" x14ac:dyDescent="0.3">
      <c r="A385" s="4" t="s">
        <v>37</v>
      </c>
      <c r="B385" s="4" t="s">
        <v>49</v>
      </c>
      <c r="C385" s="4">
        <v>1003136</v>
      </c>
      <c r="E385" s="8" t="str">
        <f t="array" ref="E385">IFERROR(INDEX($B$2:$B$602,LARGE(($A$2:$A$602=$F$1)*(ROW($A$2:$A$602)-1),COUNTIF($A$2:$A$602,$F$1)+1-ROW(A382))),"")</f>
        <v/>
      </c>
      <c r="F385" s="8" t="str">
        <f t="array" ref="F385">IFERROR(INDEX($C$2:$C$7,LARGE(($A$2:$A$311=$F$1)*(ROW($A$2:$A$311)-1),COUNTIF($A$2:$A$311,$F$1)+1-ROW(#REF!))),"")</f>
        <v/>
      </c>
      <c r="P385" s="6"/>
    </row>
    <row r="386" spans="1:16" x14ac:dyDescent="0.3">
      <c r="A386" s="4" t="s">
        <v>37</v>
      </c>
      <c r="B386" s="4" t="s">
        <v>49</v>
      </c>
      <c r="C386" s="4">
        <v>1003136</v>
      </c>
    </row>
    <row r="387" spans="1:16" x14ac:dyDescent="0.3">
      <c r="A387" s="4" t="s">
        <v>109</v>
      </c>
      <c r="B387" s="4" t="s">
        <v>110</v>
      </c>
      <c r="C387" s="4">
        <v>1009037</v>
      </c>
      <c r="P387" s="6"/>
    </row>
    <row r="388" spans="1:16" x14ac:dyDescent="0.3">
      <c r="A388" s="4" t="s">
        <v>145</v>
      </c>
      <c r="B388" s="4" t="s">
        <v>146</v>
      </c>
      <c r="C388" s="4">
        <v>1113006</v>
      </c>
    </row>
    <row r="389" spans="1:16" x14ac:dyDescent="0.3">
      <c r="A389" s="4" t="s">
        <v>552</v>
      </c>
      <c r="B389" s="4" t="s">
        <v>560</v>
      </c>
      <c r="C389" s="4">
        <v>4001098</v>
      </c>
    </row>
    <row r="390" spans="1:16" x14ac:dyDescent="0.3">
      <c r="A390" s="4" t="s">
        <v>427</v>
      </c>
      <c r="B390" s="4" t="s">
        <v>428</v>
      </c>
      <c r="C390" s="4">
        <v>2811003</v>
      </c>
    </row>
    <row r="391" spans="1:16" x14ac:dyDescent="0.3">
      <c r="A391" s="4" t="s">
        <v>37</v>
      </c>
      <c r="B391" s="4" t="s">
        <v>41</v>
      </c>
      <c r="C391" s="4">
        <v>1003028</v>
      </c>
      <c r="E391" s="8" t="str">
        <f t="array" ref="E391">IFERROR(INDEX($B$2:$B$602,LARGE(($A$2:$A$602=$F$1)*(ROW($A$2:$A$602)-1),COUNTIF($A$2:$A$602,$F$1)+1-ROW(A388))),"")</f>
        <v/>
      </c>
      <c r="F391" s="8" t="str">
        <f>IFERROR(VLOOKUP(E391,$B$2:$C$602,2,FALSE),"")</f>
        <v/>
      </c>
      <c r="P391" s="6"/>
    </row>
    <row r="392" spans="1:16" x14ac:dyDescent="0.3">
      <c r="A392" s="4" t="s">
        <v>579</v>
      </c>
      <c r="B392" s="4" t="s">
        <v>580</v>
      </c>
      <c r="C392" s="4">
        <v>4112002</v>
      </c>
    </row>
    <row r="393" spans="1:16" x14ac:dyDescent="0.3">
      <c r="A393" s="4" t="s">
        <v>575</v>
      </c>
      <c r="B393" s="4" t="s">
        <v>576</v>
      </c>
      <c r="C393" s="4">
        <v>4109022</v>
      </c>
    </row>
    <row r="394" spans="1:16" x14ac:dyDescent="0.3">
      <c r="A394" s="4" t="s">
        <v>180</v>
      </c>
      <c r="B394" s="4" t="s">
        <v>181</v>
      </c>
      <c r="C394" s="4">
        <v>1301036</v>
      </c>
    </row>
    <row r="395" spans="1:16" x14ac:dyDescent="0.3">
      <c r="A395" s="4" t="s">
        <v>130</v>
      </c>
      <c r="B395" s="4" t="s">
        <v>131</v>
      </c>
      <c r="C395" s="4">
        <v>1102003</v>
      </c>
    </row>
    <row r="396" spans="1:16" x14ac:dyDescent="0.3">
      <c r="A396" s="4" t="s">
        <v>722</v>
      </c>
      <c r="B396" s="4" t="s">
        <v>723</v>
      </c>
      <c r="C396" s="4">
        <v>5208018</v>
      </c>
    </row>
    <row r="397" spans="1:16" x14ac:dyDescent="0.3">
      <c r="A397" s="4" t="s">
        <v>499</v>
      </c>
      <c r="B397" s="4" t="s">
        <v>821</v>
      </c>
      <c r="C397" s="4">
        <v>7500202</v>
      </c>
    </row>
    <row r="398" spans="1:16" x14ac:dyDescent="0.3">
      <c r="A398" s="4" t="s">
        <v>96</v>
      </c>
      <c r="B398" s="4" t="s">
        <v>100</v>
      </c>
      <c r="C398" s="4">
        <v>1007027</v>
      </c>
      <c r="P398" s="6"/>
    </row>
    <row r="399" spans="1:16" x14ac:dyDescent="0.3">
      <c r="A399" s="4" t="s">
        <v>323</v>
      </c>
      <c r="B399" s="4" t="s">
        <v>324</v>
      </c>
      <c r="C399" s="4">
        <v>2108023</v>
      </c>
    </row>
    <row r="400" spans="1:16" x14ac:dyDescent="0.3">
      <c r="A400" s="4" t="s">
        <v>738</v>
      </c>
      <c r="B400" s="4" t="s">
        <v>741</v>
      </c>
      <c r="C400" s="4">
        <v>5306097</v>
      </c>
    </row>
    <row r="401" spans="1:16" x14ac:dyDescent="0.3">
      <c r="A401" s="4" t="s">
        <v>782</v>
      </c>
      <c r="B401" s="4" t="s">
        <v>784</v>
      </c>
      <c r="C401" s="4">
        <v>5607024</v>
      </c>
    </row>
    <row r="402" spans="1:16" x14ac:dyDescent="0.3">
      <c r="A402" s="4" t="s">
        <v>400</v>
      </c>
      <c r="B402" s="4" t="s">
        <v>402</v>
      </c>
      <c r="C402" s="4">
        <v>2701008</v>
      </c>
    </row>
    <row r="403" spans="1:16" x14ac:dyDescent="0.3">
      <c r="A403" s="4" t="s">
        <v>641</v>
      </c>
      <c r="B403" s="4" t="s">
        <v>642</v>
      </c>
      <c r="C403" s="4">
        <v>5001296</v>
      </c>
    </row>
    <row r="404" spans="1:16" x14ac:dyDescent="0.3">
      <c r="A404" s="4" t="s">
        <v>552</v>
      </c>
      <c r="B404" s="4" t="s">
        <v>563</v>
      </c>
      <c r="C404" s="4">
        <v>4001169</v>
      </c>
    </row>
    <row r="405" spans="1:16" x14ac:dyDescent="0.3">
      <c r="A405" s="4" t="s">
        <v>228</v>
      </c>
      <c r="B405" s="4" t="s">
        <v>237</v>
      </c>
      <c r="C405" s="4">
        <v>1508012</v>
      </c>
    </row>
    <row r="406" spans="1:16" x14ac:dyDescent="0.3">
      <c r="A406" s="4" t="s">
        <v>37</v>
      </c>
      <c r="B406" s="4" t="s">
        <v>39</v>
      </c>
      <c r="C406" s="4">
        <v>1003011</v>
      </c>
      <c r="E406" s="8" t="str">
        <f t="array" ref="E406">IFERROR(INDEX($B$2:$B$602,LARGE(($A$2:$A$602=$F$1)*(ROW($A$2:$A$602)-1),COUNTIF($A$2:$A$602,$F$1)+1-ROW(A403))),"")</f>
        <v/>
      </c>
      <c r="F406" s="8" t="str">
        <f>IFERROR(VLOOKUP(E406,$B$2:$C$602,2,FALSE),"")</f>
        <v/>
      </c>
      <c r="P406" s="6"/>
    </row>
    <row r="407" spans="1:16" x14ac:dyDescent="0.3">
      <c r="A407" s="4" t="s">
        <v>248</v>
      </c>
      <c r="B407" s="4" t="s">
        <v>249</v>
      </c>
      <c r="C407" s="4">
        <v>2001008</v>
      </c>
    </row>
    <row r="408" spans="1:16" x14ac:dyDescent="0.3">
      <c r="A408" s="4" t="s">
        <v>335</v>
      </c>
      <c r="B408" s="4" t="s">
        <v>336</v>
      </c>
      <c r="C408" s="4">
        <v>2302017</v>
      </c>
    </row>
    <row r="409" spans="1:16" x14ac:dyDescent="0.3">
      <c r="A409" s="4" t="s">
        <v>412</v>
      </c>
      <c r="B409" s="4" t="s">
        <v>414</v>
      </c>
      <c r="C409" s="4">
        <v>2708011</v>
      </c>
    </row>
    <row r="410" spans="1:16" x14ac:dyDescent="0.3">
      <c r="A410" s="4" t="s">
        <v>633</v>
      </c>
      <c r="B410" s="4" t="s">
        <v>637</v>
      </c>
      <c r="C410" s="4">
        <v>5001080</v>
      </c>
    </row>
    <row r="411" spans="1:16" x14ac:dyDescent="0.3">
      <c r="A411" s="4" t="s">
        <v>494</v>
      </c>
      <c r="B411" s="4" t="s">
        <v>497</v>
      </c>
      <c r="C411" s="4">
        <v>3401083</v>
      </c>
    </row>
    <row r="412" spans="1:16" x14ac:dyDescent="0.3">
      <c r="A412" s="4" t="s">
        <v>71</v>
      </c>
      <c r="B412" s="4" t="s">
        <v>72</v>
      </c>
      <c r="C412" s="4">
        <v>1004008</v>
      </c>
      <c r="P412" s="6"/>
    </row>
    <row r="413" spans="1:16" x14ac:dyDescent="0.3">
      <c r="A413" s="4" t="s">
        <v>114</v>
      </c>
      <c r="B413" s="4" t="s">
        <v>128</v>
      </c>
      <c r="C413" s="4">
        <v>1010117</v>
      </c>
    </row>
    <row r="414" spans="1:16" x14ac:dyDescent="0.3">
      <c r="A414" s="4" t="s">
        <v>283</v>
      </c>
      <c r="B414" s="4" t="s">
        <v>291</v>
      </c>
      <c r="C414" s="4">
        <v>2003163</v>
      </c>
    </row>
    <row r="415" spans="1:16" x14ac:dyDescent="0.3">
      <c r="A415" s="4" t="s">
        <v>633</v>
      </c>
      <c r="B415" s="4" t="s">
        <v>638</v>
      </c>
      <c r="C415" s="4">
        <v>5001159</v>
      </c>
    </row>
    <row r="416" spans="1:16" x14ac:dyDescent="0.3">
      <c r="A416" s="4" t="s">
        <v>541</v>
      </c>
      <c r="B416" s="4" t="s">
        <v>542</v>
      </c>
      <c r="C416" s="4">
        <v>3511001</v>
      </c>
    </row>
    <row r="417" spans="1:16" x14ac:dyDescent="0.3">
      <c r="A417" s="4" t="s">
        <v>248</v>
      </c>
      <c r="B417" s="4" t="s">
        <v>258</v>
      </c>
      <c r="C417" s="4">
        <v>2001092</v>
      </c>
    </row>
    <row r="418" spans="1:16" x14ac:dyDescent="0.3">
      <c r="A418" s="4" t="s">
        <v>534</v>
      </c>
      <c r="B418" s="4" t="s">
        <v>535</v>
      </c>
      <c r="C418" s="4">
        <v>3504001</v>
      </c>
    </row>
    <row r="419" spans="1:16" x14ac:dyDescent="0.3">
      <c r="A419" s="4" t="s">
        <v>483</v>
      </c>
      <c r="B419" s="4" t="s">
        <v>484</v>
      </c>
      <c r="C419" s="4">
        <v>3302021</v>
      </c>
    </row>
    <row r="420" spans="1:16" x14ac:dyDescent="0.3">
      <c r="A420" s="4" t="s">
        <v>787</v>
      </c>
      <c r="B420" s="4" t="s">
        <v>788</v>
      </c>
      <c r="C420" s="4">
        <v>5610004</v>
      </c>
    </row>
    <row r="421" spans="1:16" x14ac:dyDescent="0.3">
      <c r="A421" s="4" t="s">
        <v>494</v>
      </c>
      <c r="B421" s="4" t="s">
        <v>498</v>
      </c>
      <c r="C421" s="4">
        <v>3401100</v>
      </c>
    </row>
    <row r="422" spans="1:16" x14ac:dyDescent="0.3">
      <c r="A422" s="4" t="s">
        <v>464</v>
      </c>
      <c r="B422" s="4" t="s">
        <v>468</v>
      </c>
      <c r="C422" s="4">
        <v>3102065</v>
      </c>
    </row>
    <row r="423" spans="1:16" x14ac:dyDescent="0.3">
      <c r="A423" s="4" t="s">
        <v>499</v>
      </c>
      <c r="B423" s="4" t="s">
        <v>500</v>
      </c>
      <c r="C423" s="4">
        <v>3401136</v>
      </c>
    </row>
    <row r="424" spans="1:16" x14ac:dyDescent="0.3">
      <c r="A424" s="4" t="s">
        <v>24</v>
      </c>
      <c r="B424" s="4" t="s">
        <v>822</v>
      </c>
      <c r="C424" s="4">
        <v>9191920</v>
      </c>
    </row>
    <row r="425" spans="1:16" x14ac:dyDescent="0.3">
      <c r="A425" s="4" t="s">
        <v>24</v>
      </c>
      <c r="B425" s="4" t="s">
        <v>823</v>
      </c>
      <c r="C425" s="4">
        <v>9191921</v>
      </c>
    </row>
    <row r="426" spans="1:16" x14ac:dyDescent="0.3">
      <c r="A426" s="4" t="s">
        <v>605</v>
      </c>
      <c r="B426" s="4" t="s">
        <v>606</v>
      </c>
      <c r="C426" s="4">
        <v>4410018</v>
      </c>
    </row>
    <row r="427" spans="1:16" x14ac:dyDescent="0.3">
      <c r="A427" s="4" t="s">
        <v>283</v>
      </c>
      <c r="B427" s="4" t="s">
        <v>290</v>
      </c>
      <c r="C427" s="4">
        <v>2003135</v>
      </c>
    </row>
    <row r="428" spans="1:16" x14ac:dyDescent="0.3">
      <c r="A428" s="4" t="s">
        <v>722</v>
      </c>
      <c r="B428" s="4" t="s">
        <v>725</v>
      </c>
      <c r="C428" s="4">
        <v>5208034</v>
      </c>
    </row>
    <row r="429" spans="1:16" x14ac:dyDescent="0.3">
      <c r="A429" s="4" t="s">
        <v>722</v>
      </c>
      <c r="B429" s="4" t="s">
        <v>725</v>
      </c>
      <c r="C429" s="4">
        <v>5208034</v>
      </c>
    </row>
    <row r="430" spans="1:16" x14ac:dyDescent="0.3">
      <c r="A430" s="4" t="s">
        <v>503</v>
      </c>
      <c r="B430" s="4" t="s">
        <v>507</v>
      </c>
      <c r="C430" s="4">
        <v>3403105</v>
      </c>
    </row>
    <row r="431" spans="1:16" x14ac:dyDescent="0.3">
      <c r="A431" s="4" t="s">
        <v>702</v>
      </c>
      <c r="B431" s="4" t="s">
        <v>704</v>
      </c>
      <c r="C431" s="4">
        <v>5108039</v>
      </c>
    </row>
    <row r="432" spans="1:16" x14ac:dyDescent="0.3">
      <c r="A432" s="4" t="s">
        <v>37</v>
      </c>
      <c r="B432" s="4" t="s">
        <v>66</v>
      </c>
      <c r="C432" s="4">
        <v>1003405</v>
      </c>
      <c r="P432" s="6"/>
    </row>
    <row r="433" spans="1:16" x14ac:dyDescent="0.3">
      <c r="A433" s="4" t="s">
        <v>499</v>
      </c>
      <c r="B433" s="4" t="s">
        <v>662</v>
      </c>
      <c r="C433" s="4">
        <v>5002506</v>
      </c>
    </row>
    <row r="434" spans="1:16" x14ac:dyDescent="0.3">
      <c r="A434" s="4" t="s">
        <v>437</v>
      </c>
      <c r="B434" s="4" t="s">
        <v>439</v>
      </c>
      <c r="C434" s="4">
        <v>2817031</v>
      </c>
    </row>
    <row r="435" spans="1:16" x14ac:dyDescent="0.3">
      <c r="A435" s="4" t="s">
        <v>568</v>
      </c>
      <c r="B435" s="4" t="s">
        <v>569</v>
      </c>
      <c r="C435" s="4">
        <v>4104005</v>
      </c>
    </row>
    <row r="436" spans="1:16" x14ac:dyDescent="0.3">
      <c r="A436" s="4" t="s">
        <v>440</v>
      </c>
      <c r="B436" s="4" t="s">
        <v>443</v>
      </c>
      <c r="C436" s="4">
        <v>3001080</v>
      </c>
    </row>
    <row r="437" spans="1:16" x14ac:dyDescent="0.3">
      <c r="A437" s="4" t="s">
        <v>570</v>
      </c>
      <c r="B437" s="4" t="s">
        <v>572</v>
      </c>
      <c r="C437" s="4">
        <v>4107021</v>
      </c>
    </row>
    <row r="438" spans="1:16" x14ac:dyDescent="0.3">
      <c r="A438" s="4" t="s">
        <v>302</v>
      </c>
      <c r="B438" s="4" t="s">
        <v>305</v>
      </c>
      <c r="C438" s="4">
        <v>2004068</v>
      </c>
    </row>
    <row r="439" spans="1:16" x14ac:dyDescent="0.3">
      <c r="A439" s="4" t="s">
        <v>602</v>
      </c>
      <c r="B439" s="4" t="s">
        <v>603</v>
      </c>
      <c r="C439" s="4">
        <v>4407012</v>
      </c>
    </row>
    <row r="440" spans="1:16" x14ac:dyDescent="0.3">
      <c r="A440" s="4" t="s">
        <v>152</v>
      </c>
      <c r="B440" s="4" t="s">
        <v>153</v>
      </c>
      <c r="C440" s="4">
        <v>1202007</v>
      </c>
    </row>
    <row r="441" spans="1:16" x14ac:dyDescent="0.3">
      <c r="A441" s="4" t="s">
        <v>663</v>
      </c>
      <c r="B441" s="4" t="s">
        <v>666</v>
      </c>
      <c r="C441" s="4">
        <v>5003042</v>
      </c>
    </row>
    <row r="442" spans="1:16" x14ac:dyDescent="0.3">
      <c r="A442" s="4" t="s">
        <v>454</v>
      </c>
      <c r="B442" s="4" t="s">
        <v>455</v>
      </c>
      <c r="C442" s="4">
        <v>3003006</v>
      </c>
    </row>
    <row r="443" spans="1:16" x14ac:dyDescent="0.3">
      <c r="A443" s="4" t="s">
        <v>389</v>
      </c>
      <c r="B443" s="4" t="s">
        <v>390</v>
      </c>
      <c r="C443" s="4">
        <v>2609006</v>
      </c>
    </row>
    <row r="444" spans="1:16" x14ac:dyDescent="0.3">
      <c r="A444" s="4" t="s">
        <v>57</v>
      </c>
      <c r="B444" s="4" t="s">
        <v>94</v>
      </c>
      <c r="C444" s="4">
        <v>1006057</v>
      </c>
      <c r="P444" s="6"/>
    </row>
    <row r="445" spans="1:16" x14ac:dyDescent="0.3">
      <c r="A445" s="4" t="s">
        <v>204</v>
      </c>
      <c r="B445" s="4" t="s">
        <v>205</v>
      </c>
      <c r="C445" s="4">
        <v>1401007</v>
      </c>
    </row>
    <row r="446" spans="1:16" x14ac:dyDescent="0.3">
      <c r="A446" s="4" t="s">
        <v>722</v>
      </c>
      <c r="B446" s="4" t="s">
        <v>724</v>
      </c>
      <c r="C446" s="4">
        <v>5208027</v>
      </c>
    </row>
    <row r="447" spans="1:16" x14ac:dyDescent="0.3">
      <c r="A447" s="4" t="s">
        <v>319</v>
      </c>
      <c r="B447" s="4" t="s">
        <v>320</v>
      </c>
      <c r="C447" s="4">
        <v>2105014</v>
      </c>
    </row>
    <row r="448" spans="1:16" x14ac:dyDescent="0.3">
      <c r="A448" s="4" t="s">
        <v>761</v>
      </c>
      <c r="B448" s="4" t="s">
        <v>762</v>
      </c>
      <c r="C448" s="4">
        <v>5402001</v>
      </c>
    </row>
    <row r="449" spans="1:16" x14ac:dyDescent="0.3">
      <c r="A449" s="4" t="s">
        <v>270</v>
      </c>
      <c r="B449" s="4" t="s">
        <v>271</v>
      </c>
      <c r="C449" s="4">
        <v>2002005</v>
      </c>
    </row>
    <row r="450" spans="1:16" x14ac:dyDescent="0.3">
      <c r="A450" s="4" t="s">
        <v>629</v>
      </c>
      <c r="B450" s="4" t="s">
        <v>632</v>
      </c>
      <c r="C450" s="4">
        <v>4608034</v>
      </c>
    </row>
    <row r="451" spans="1:16" x14ac:dyDescent="0.3">
      <c r="A451" s="4" t="s">
        <v>793</v>
      </c>
      <c r="B451" s="4" t="s">
        <v>794</v>
      </c>
      <c r="C451" s="4">
        <v>5701020</v>
      </c>
    </row>
    <row r="452" spans="1:16" x14ac:dyDescent="0.3">
      <c r="A452" s="4" t="s">
        <v>687</v>
      </c>
      <c r="B452" s="4" t="s">
        <v>688</v>
      </c>
      <c r="C452" s="4">
        <v>5101004</v>
      </c>
    </row>
    <row r="453" spans="1:16" x14ac:dyDescent="0.3">
      <c r="A453" s="4" t="s">
        <v>749</v>
      </c>
      <c r="B453" s="4" t="s">
        <v>750</v>
      </c>
      <c r="C453" s="4">
        <v>5311002</v>
      </c>
    </row>
    <row r="454" spans="1:16" x14ac:dyDescent="0.3">
      <c r="A454" s="4" t="s">
        <v>702</v>
      </c>
      <c r="B454" s="4" t="s">
        <v>703</v>
      </c>
      <c r="C454" s="4">
        <v>5108012</v>
      </c>
    </row>
    <row r="455" spans="1:16" x14ac:dyDescent="0.3">
      <c r="A455" s="4" t="s">
        <v>244</v>
      </c>
      <c r="B455" s="4" t="s">
        <v>245</v>
      </c>
      <c r="C455" s="4">
        <v>1513010</v>
      </c>
    </row>
    <row r="456" spans="1:16" x14ac:dyDescent="0.3">
      <c r="A456" s="4" t="s">
        <v>183</v>
      </c>
      <c r="B456" s="4" t="s">
        <v>196</v>
      </c>
      <c r="C456" s="4">
        <v>1307028</v>
      </c>
    </row>
    <row r="457" spans="1:16" x14ac:dyDescent="0.3">
      <c r="A457" s="4" t="s">
        <v>712</v>
      </c>
      <c r="B457" s="4" t="s">
        <v>714</v>
      </c>
      <c r="C457" s="4">
        <v>5201021</v>
      </c>
    </row>
    <row r="458" spans="1:16" x14ac:dyDescent="0.3">
      <c r="A458" s="4" t="s">
        <v>451</v>
      </c>
      <c r="B458" s="4" t="s">
        <v>456</v>
      </c>
      <c r="C458" s="4">
        <v>3003007</v>
      </c>
    </row>
    <row r="459" spans="1:16" x14ac:dyDescent="0.3">
      <c r="A459" s="4" t="s">
        <v>775</v>
      </c>
      <c r="B459" s="4" t="s">
        <v>777</v>
      </c>
      <c r="C459" s="4">
        <v>5510079</v>
      </c>
    </row>
    <row r="460" spans="1:16" x14ac:dyDescent="0.3">
      <c r="A460" s="4" t="s">
        <v>109</v>
      </c>
      <c r="B460" s="4" t="s">
        <v>111</v>
      </c>
      <c r="C460" s="4">
        <v>1009047</v>
      </c>
      <c r="P460" s="6"/>
    </row>
    <row r="461" spans="1:16" x14ac:dyDescent="0.3">
      <c r="A461" s="4" t="s">
        <v>178</v>
      </c>
      <c r="B461" s="4" t="s">
        <v>179</v>
      </c>
      <c r="C461" s="4">
        <v>1301017</v>
      </c>
    </row>
    <row r="462" spans="1:16" x14ac:dyDescent="0.3">
      <c r="A462" s="4" t="s">
        <v>149</v>
      </c>
      <c r="B462" s="4" t="s">
        <v>150</v>
      </c>
      <c r="C462" s="4">
        <v>1201006</v>
      </c>
    </row>
    <row r="463" spans="1:16" x14ac:dyDescent="0.3">
      <c r="A463" s="4" t="s">
        <v>37</v>
      </c>
      <c r="B463" s="4" t="s">
        <v>48</v>
      </c>
      <c r="C463" s="4">
        <v>1003114</v>
      </c>
      <c r="E463" s="8" t="str">
        <f t="array" ref="E463">IFERROR(INDEX($B$2:$B$602,LARGE(($A$2:$A$602=$F$1)*(ROW($A$2:$A$602)-1),COUNTIF($A$2:$A$602,$F$1)+1-ROW(A460))),"")</f>
        <v/>
      </c>
      <c r="F463" s="8" t="str">
        <f>IFERROR(VLOOKUP(E463,$B$2:$C$602,2,FALSE),"")</f>
        <v/>
      </c>
      <c r="P463" s="6"/>
    </row>
    <row r="464" spans="1:16" x14ac:dyDescent="0.3">
      <c r="A464" s="4" t="s">
        <v>671</v>
      </c>
      <c r="B464" s="4" t="s">
        <v>676</v>
      </c>
      <c r="C464" s="4">
        <v>5004090</v>
      </c>
    </row>
    <row r="465" spans="1:3" x14ac:dyDescent="0.3">
      <c r="A465" s="4" t="s">
        <v>156</v>
      </c>
      <c r="B465" s="4" t="s">
        <v>157</v>
      </c>
      <c r="C465" s="4">
        <v>1204016</v>
      </c>
    </row>
    <row r="466" spans="1:3" x14ac:dyDescent="0.3">
      <c r="A466" s="4" t="s">
        <v>451</v>
      </c>
      <c r="B466" s="4" t="s">
        <v>453</v>
      </c>
      <c r="C466" s="4">
        <v>3003003</v>
      </c>
    </row>
    <row r="467" spans="1:3" x14ac:dyDescent="0.3">
      <c r="A467" s="4" t="s">
        <v>149</v>
      </c>
      <c r="B467" s="4" t="s">
        <v>151</v>
      </c>
      <c r="C467" s="4">
        <v>1201011</v>
      </c>
    </row>
    <row r="468" spans="1:3" x14ac:dyDescent="0.3">
      <c r="A468" s="4" t="s">
        <v>552</v>
      </c>
      <c r="B468" s="4" t="s">
        <v>554</v>
      </c>
      <c r="C468" s="4">
        <v>4001024</v>
      </c>
    </row>
    <row r="469" spans="1:3" x14ac:dyDescent="0.3">
      <c r="A469" s="4" t="s">
        <v>335</v>
      </c>
      <c r="B469" s="4" t="s">
        <v>337</v>
      </c>
      <c r="C469" s="4">
        <v>2302029</v>
      </c>
    </row>
    <row r="470" spans="1:3" x14ac:dyDescent="0.3">
      <c r="A470" s="4" t="s">
        <v>283</v>
      </c>
      <c r="B470" s="4" t="s">
        <v>289</v>
      </c>
      <c r="C470" s="4">
        <v>2003129</v>
      </c>
    </row>
    <row r="471" spans="1:3" x14ac:dyDescent="0.3">
      <c r="A471" s="4" t="s">
        <v>163</v>
      </c>
      <c r="B471" s="4" t="s">
        <v>165</v>
      </c>
      <c r="C471" s="4">
        <v>1207024</v>
      </c>
    </row>
    <row r="472" spans="1:3" x14ac:dyDescent="0.3">
      <c r="A472" s="4" t="s">
        <v>444</v>
      </c>
      <c r="B472" s="4" t="s">
        <v>514</v>
      </c>
      <c r="C472" s="4">
        <v>3406016</v>
      </c>
    </row>
    <row r="473" spans="1:3" x14ac:dyDescent="0.3">
      <c r="A473" s="4" t="s">
        <v>423</v>
      </c>
      <c r="B473" s="4" t="s">
        <v>424</v>
      </c>
      <c r="C473" s="4">
        <v>2809003</v>
      </c>
    </row>
    <row r="474" spans="1:3" x14ac:dyDescent="0.3">
      <c r="A474" s="4" t="s">
        <v>751</v>
      </c>
      <c r="B474" s="4" t="s">
        <v>752</v>
      </c>
      <c r="C474" s="4">
        <v>5312005</v>
      </c>
    </row>
    <row r="475" spans="1:3" x14ac:dyDescent="0.3">
      <c r="A475" s="4" t="s">
        <v>206</v>
      </c>
      <c r="B475" s="4" t="s">
        <v>207</v>
      </c>
      <c r="C475" s="4">
        <v>1402004</v>
      </c>
    </row>
    <row r="476" spans="1:3" x14ac:dyDescent="0.3">
      <c r="A476" s="4" t="s">
        <v>302</v>
      </c>
      <c r="B476" s="4" t="s">
        <v>303</v>
      </c>
      <c r="C476" s="4">
        <v>2004052</v>
      </c>
    </row>
    <row r="477" spans="1:3" x14ac:dyDescent="0.3">
      <c r="A477" s="4" t="s">
        <v>545</v>
      </c>
      <c r="B477" s="4" t="s">
        <v>546</v>
      </c>
      <c r="C477" s="4">
        <v>3518001</v>
      </c>
    </row>
    <row r="478" spans="1:3" x14ac:dyDescent="0.3">
      <c r="A478" s="4" t="s">
        <v>716</v>
      </c>
      <c r="B478" s="4" t="s">
        <v>717</v>
      </c>
      <c r="C478" s="4">
        <v>5202007</v>
      </c>
    </row>
    <row r="479" spans="1:3" x14ac:dyDescent="0.3">
      <c r="A479" s="4" t="s">
        <v>355</v>
      </c>
      <c r="B479" s="4" t="s">
        <v>356</v>
      </c>
      <c r="C479" s="4">
        <v>2310006</v>
      </c>
    </row>
    <row r="480" spans="1:3" x14ac:dyDescent="0.3">
      <c r="A480" s="4" t="s">
        <v>795</v>
      </c>
      <c r="B480" s="4" t="s">
        <v>796</v>
      </c>
      <c r="C480" s="4">
        <v>5702005</v>
      </c>
    </row>
    <row r="481" spans="1:16" x14ac:dyDescent="0.3">
      <c r="A481" s="4" t="s">
        <v>270</v>
      </c>
      <c r="B481" s="4" t="s">
        <v>278</v>
      </c>
      <c r="C481" s="4">
        <v>2002054</v>
      </c>
    </row>
    <row r="482" spans="1:16" x14ac:dyDescent="0.3">
      <c r="A482" s="4" t="s">
        <v>671</v>
      </c>
      <c r="B482" s="4" t="s">
        <v>674</v>
      </c>
      <c r="C482" s="4">
        <v>5004035</v>
      </c>
    </row>
    <row r="483" spans="1:16" x14ac:dyDescent="0.3">
      <c r="A483" s="4" t="s">
        <v>512</v>
      </c>
      <c r="B483" s="4" t="s">
        <v>522</v>
      </c>
      <c r="C483" s="4">
        <v>3408056</v>
      </c>
    </row>
    <row r="484" spans="1:16" x14ac:dyDescent="0.3">
      <c r="A484" s="4" t="s">
        <v>361</v>
      </c>
      <c r="B484" s="4" t="s">
        <v>365</v>
      </c>
      <c r="C484" s="4">
        <v>2504026</v>
      </c>
    </row>
    <row r="485" spans="1:16" x14ac:dyDescent="0.3">
      <c r="A485" s="4" t="s">
        <v>769</v>
      </c>
      <c r="B485" s="4" t="s">
        <v>770</v>
      </c>
      <c r="C485" s="4">
        <v>5503004</v>
      </c>
    </row>
    <row r="486" spans="1:16" x14ac:dyDescent="0.3">
      <c r="A486" s="4" t="s">
        <v>464</v>
      </c>
      <c r="B486" s="4" t="s">
        <v>466</v>
      </c>
      <c r="C486" s="4">
        <v>3102013</v>
      </c>
    </row>
    <row r="487" spans="1:16" x14ac:dyDescent="0.3">
      <c r="A487" s="4" t="s">
        <v>743</v>
      </c>
      <c r="B487" s="4" t="s">
        <v>744</v>
      </c>
      <c r="C487" s="4">
        <v>5307008</v>
      </c>
    </row>
    <row r="488" spans="1:16" x14ac:dyDescent="0.3">
      <c r="A488" s="4" t="s">
        <v>391</v>
      </c>
      <c r="B488" s="4" t="s">
        <v>393</v>
      </c>
      <c r="C488" s="4">
        <v>2610030</v>
      </c>
    </row>
    <row r="489" spans="1:16" x14ac:dyDescent="0.3">
      <c r="A489" s="4" t="s">
        <v>37</v>
      </c>
      <c r="B489" s="4" t="s">
        <v>62</v>
      </c>
      <c r="C489" s="4">
        <v>1003302</v>
      </c>
      <c r="P489" s="6"/>
    </row>
    <row r="490" spans="1:16" x14ac:dyDescent="0.3">
      <c r="A490" s="4" t="s">
        <v>464</v>
      </c>
      <c r="B490" s="4" t="s">
        <v>465</v>
      </c>
      <c r="C490" s="4">
        <v>3102009</v>
      </c>
    </row>
    <row r="491" spans="1:16" x14ac:dyDescent="0.3">
      <c r="A491" s="4" t="s">
        <v>172</v>
      </c>
      <c r="B491" s="4" t="s">
        <v>173</v>
      </c>
      <c r="C491" s="4">
        <v>1209003</v>
      </c>
    </row>
    <row r="492" spans="1:16" x14ac:dyDescent="0.3">
      <c r="A492" s="4" t="s">
        <v>400</v>
      </c>
      <c r="B492" s="4" t="s">
        <v>404</v>
      </c>
      <c r="C492" s="4">
        <v>2701029</v>
      </c>
    </row>
    <row r="493" spans="1:16" x14ac:dyDescent="0.3">
      <c r="A493" s="4" t="s">
        <v>581</v>
      </c>
      <c r="B493" s="4" t="s">
        <v>582</v>
      </c>
      <c r="C493" s="4">
        <v>4201017</v>
      </c>
    </row>
    <row r="494" spans="1:16" x14ac:dyDescent="0.3">
      <c r="A494" s="4" t="s">
        <v>797</v>
      </c>
      <c r="B494" s="4" t="s">
        <v>799</v>
      </c>
      <c r="C494" s="4">
        <v>5705009</v>
      </c>
    </row>
    <row r="495" spans="1:16" x14ac:dyDescent="0.3">
      <c r="A495" s="4" t="s">
        <v>451</v>
      </c>
      <c r="B495" s="4" t="s">
        <v>452</v>
      </c>
      <c r="C495" s="4">
        <v>3003001</v>
      </c>
    </row>
    <row r="496" spans="1:16" x14ac:dyDescent="0.3">
      <c r="A496" s="4" t="s">
        <v>197</v>
      </c>
      <c r="B496" s="4" t="s">
        <v>199</v>
      </c>
      <c r="C496" s="4">
        <v>1307065</v>
      </c>
    </row>
    <row r="497" spans="1:16" x14ac:dyDescent="0.3">
      <c r="A497" s="4" t="s">
        <v>595</v>
      </c>
      <c r="B497" s="4" t="s">
        <v>597</v>
      </c>
      <c r="C497" s="4">
        <v>4402016</v>
      </c>
    </row>
    <row r="498" spans="1:16" x14ac:dyDescent="0.3">
      <c r="A498" s="4" t="s">
        <v>585</v>
      </c>
      <c r="B498" s="4" t="s">
        <v>588</v>
      </c>
      <c r="C498" s="4">
        <v>4203035</v>
      </c>
    </row>
    <row r="499" spans="1:16" x14ac:dyDescent="0.3">
      <c r="A499" s="4" t="s">
        <v>706</v>
      </c>
      <c r="B499" s="4" t="s">
        <v>707</v>
      </c>
      <c r="C499" s="4">
        <v>5109037</v>
      </c>
    </row>
    <row r="500" spans="1:16" x14ac:dyDescent="0.3">
      <c r="A500" s="4" t="s">
        <v>183</v>
      </c>
      <c r="B500" s="4" t="s">
        <v>186</v>
      </c>
      <c r="C500" s="4">
        <v>1302039</v>
      </c>
    </row>
    <row r="501" spans="1:16" x14ac:dyDescent="0.3">
      <c r="A501" s="4" t="s">
        <v>663</v>
      </c>
      <c r="B501" s="4" t="s">
        <v>669</v>
      </c>
      <c r="C501" s="4">
        <v>5003093</v>
      </c>
    </row>
    <row r="502" spans="1:16" x14ac:dyDescent="0.3">
      <c r="A502" s="4" t="s">
        <v>431</v>
      </c>
      <c r="B502" s="4" t="s">
        <v>432</v>
      </c>
      <c r="C502" s="4">
        <v>2813006</v>
      </c>
    </row>
    <row r="503" spans="1:16" x14ac:dyDescent="0.3">
      <c r="A503" s="4" t="s">
        <v>425</v>
      </c>
      <c r="B503" s="4" t="s">
        <v>426</v>
      </c>
      <c r="C503" s="4">
        <v>2810002</v>
      </c>
    </row>
    <row r="504" spans="1:16" x14ac:dyDescent="0.3">
      <c r="A504" s="4" t="s">
        <v>771</v>
      </c>
      <c r="B504" s="4" t="s">
        <v>772</v>
      </c>
      <c r="C504" s="4">
        <v>5505009</v>
      </c>
    </row>
    <row r="505" spans="1:16" x14ac:dyDescent="0.3">
      <c r="A505" s="4" t="s">
        <v>758</v>
      </c>
      <c r="B505" s="4" t="s">
        <v>760</v>
      </c>
      <c r="C505" s="4">
        <v>5401004</v>
      </c>
    </row>
    <row r="506" spans="1:16" x14ac:dyDescent="0.3">
      <c r="A506" s="4" t="s">
        <v>246</v>
      </c>
      <c r="B506" s="4" t="s">
        <v>313</v>
      </c>
      <c r="C506" s="4">
        <v>2102011</v>
      </c>
    </row>
    <row r="507" spans="1:16" x14ac:dyDescent="0.3">
      <c r="A507" s="4" t="s">
        <v>208</v>
      </c>
      <c r="B507" s="4" t="s">
        <v>211</v>
      </c>
      <c r="C507" s="4">
        <v>1404024</v>
      </c>
    </row>
    <row r="508" spans="1:16" x14ac:dyDescent="0.3">
      <c r="A508" s="4" t="s">
        <v>583</v>
      </c>
      <c r="B508" s="4" t="s">
        <v>584</v>
      </c>
      <c r="C508" s="4">
        <v>4202003</v>
      </c>
    </row>
    <row r="509" spans="1:16" x14ac:dyDescent="0.3">
      <c r="A509" s="4" t="s">
        <v>57</v>
      </c>
      <c r="B509" s="4" t="s">
        <v>58</v>
      </c>
      <c r="C509" s="4">
        <v>1003186</v>
      </c>
      <c r="E509" s="8" t="str">
        <f t="array" ref="E509">IFERROR(INDEX($B$2:$B$602,LARGE(($A$2:$A$602=$F$1)*(ROW($A$2:$A$602)-1),COUNTIF($A$2:$A$602,$F$1)+1-ROW(A506))),"")</f>
        <v/>
      </c>
      <c r="F509" s="8" t="str">
        <f t="array" ref="F509">IFERROR(INDEX($C$2:$C$7,LARGE(($A$2:$A$311=$F$1)*(ROW($A$2:$A$311)-1),COUNTIF($A$2:$A$311,$F$1)+1-ROW(#REF!))),"")</f>
        <v/>
      </c>
      <c r="P509" s="6"/>
    </row>
    <row r="510" spans="1:16" x14ac:dyDescent="0.3">
      <c r="A510" s="4" t="s">
        <v>773</v>
      </c>
      <c r="B510" s="4" t="s">
        <v>774</v>
      </c>
      <c r="C510" s="4">
        <v>5508023</v>
      </c>
    </row>
    <row r="511" spans="1:16" x14ac:dyDescent="0.3">
      <c r="A511" s="4" t="s">
        <v>57</v>
      </c>
      <c r="B511" s="4" t="s">
        <v>93</v>
      </c>
      <c r="C511" s="4">
        <v>1006051</v>
      </c>
      <c r="P511" s="6"/>
    </row>
    <row r="512" spans="1:16" x14ac:dyDescent="0.3">
      <c r="A512" s="4" t="s">
        <v>37</v>
      </c>
      <c r="B512" s="4" t="s">
        <v>65</v>
      </c>
      <c r="C512" s="4">
        <v>1003392</v>
      </c>
      <c r="P512" s="6"/>
    </row>
    <row r="513" spans="1:16" x14ac:dyDescent="0.3">
      <c r="A513" s="4" t="s">
        <v>82</v>
      </c>
      <c r="B513" s="4" t="s">
        <v>83</v>
      </c>
      <c r="C513" s="4">
        <v>1005032</v>
      </c>
      <c r="P513" s="6"/>
    </row>
    <row r="514" spans="1:16" x14ac:dyDescent="0.3">
      <c r="A514" s="4" t="s">
        <v>417</v>
      </c>
      <c r="B514" s="4" t="s">
        <v>418</v>
      </c>
      <c r="C514" s="4">
        <v>2804002</v>
      </c>
    </row>
    <row r="515" spans="1:16" x14ac:dyDescent="0.3">
      <c r="A515" s="4" t="s">
        <v>530</v>
      </c>
      <c r="B515" s="4" t="s">
        <v>531</v>
      </c>
      <c r="C515" s="4">
        <v>3502010</v>
      </c>
    </row>
    <row r="516" spans="1:16" x14ac:dyDescent="0.3">
      <c r="A516" s="4" t="s">
        <v>361</v>
      </c>
      <c r="B516" s="4" t="s">
        <v>362</v>
      </c>
      <c r="C516" s="4">
        <v>2501023</v>
      </c>
    </row>
    <row r="517" spans="1:16" x14ac:dyDescent="0.3">
      <c r="A517" s="4" t="s">
        <v>37</v>
      </c>
      <c r="B517" s="4" t="s">
        <v>61</v>
      </c>
      <c r="C517" s="4">
        <v>1003290</v>
      </c>
      <c r="P517" s="6"/>
    </row>
    <row r="518" spans="1:16" x14ac:dyDescent="0.3">
      <c r="A518" s="4" t="s">
        <v>183</v>
      </c>
      <c r="B518" s="4" t="s">
        <v>184</v>
      </c>
      <c r="C518" s="4">
        <v>1302024</v>
      </c>
    </row>
    <row r="519" spans="1:16" x14ac:dyDescent="0.3">
      <c r="A519" s="4" t="s">
        <v>780</v>
      </c>
      <c r="B519" s="4" t="s">
        <v>781</v>
      </c>
      <c r="C519" s="4">
        <v>5605002</v>
      </c>
    </row>
    <row r="520" spans="1:16" x14ac:dyDescent="0.3">
      <c r="A520" s="4" t="s">
        <v>82</v>
      </c>
      <c r="B520" s="4" t="s">
        <v>87</v>
      </c>
      <c r="C520" s="4">
        <v>1005081</v>
      </c>
      <c r="P520" s="6"/>
    </row>
    <row r="521" spans="1:16" x14ac:dyDescent="0.3">
      <c r="A521" s="4" t="s">
        <v>135</v>
      </c>
      <c r="B521" s="4" t="s">
        <v>136</v>
      </c>
      <c r="C521" s="4">
        <v>1104003</v>
      </c>
    </row>
    <row r="522" spans="1:16" x14ac:dyDescent="0.3">
      <c r="A522" s="4" t="s">
        <v>692</v>
      </c>
      <c r="B522" s="4" t="s">
        <v>695</v>
      </c>
      <c r="C522" s="4">
        <v>5104030</v>
      </c>
    </row>
    <row r="523" spans="1:16" x14ac:dyDescent="0.3">
      <c r="A523" s="4" t="s">
        <v>536</v>
      </c>
      <c r="B523" s="4" t="s">
        <v>537</v>
      </c>
      <c r="C523" s="4">
        <v>3507009</v>
      </c>
    </row>
    <row r="524" spans="1:16" x14ac:dyDescent="0.3">
      <c r="A524" s="4" t="s">
        <v>35</v>
      </c>
      <c r="B524" s="4" t="s">
        <v>222</v>
      </c>
      <c r="C524" s="4">
        <v>1502015</v>
      </c>
    </row>
    <row r="525" spans="1:16" x14ac:dyDescent="0.3">
      <c r="A525" s="4" t="s">
        <v>183</v>
      </c>
      <c r="B525" s="4" t="s">
        <v>185</v>
      </c>
      <c r="C525" s="4">
        <v>1302025</v>
      </c>
    </row>
    <row r="526" spans="1:16" x14ac:dyDescent="0.3">
      <c r="A526" s="4" t="s">
        <v>547</v>
      </c>
      <c r="B526" s="4" t="s">
        <v>549</v>
      </c>
      <c r="C526" s="4">
        <v>3519024</v>
      </c>
    </row>
    <row r="527" spans="1:16" x14ac:dyDescent="0.3">
      <c r="A527" s="4" t="s">
        <v>187</v>
      </c>
      <c r="B527" s="4" t="s">
        <v>188</v>
      </c>
      <c r="C527" s="4">
        <v>1303001</v>
      </c>
    </row>
    <row r="528" spans="1:16" x14ac:dyDescent="0.3">
      <c r="A528" s="4" t="s">
        <v>230</v>
      </c>
      <c r="B528" s="4" t="s">
        <v>234</v>
      </c>
      <c r="C528" s="4">
        <v>1506040</v>
      </c>
    </row>
    <row r="529" spans="1:16" x14ac:dyDescent="0.3">
      <c r="A529" s="4" t="s">
        <v>191</v>
      </c>
      <c r="B529" s="4" t="s">
        <v>193</v>
      </c>
      <c r="C529" s="4">
        <v>1305014</v>
      </c>
    </row>
    <row r="530" spans="1:16" x14ac:dyDescent="0.3">
      <c r="A530" s="4" t="s">
        <v>607</v>
      </c>
      <c r="B530" s="4" t="s">
        <v>608</v>
      </c>
      <c r="C530" s="4">
        <v>4411016</v>
      </c>
    </row>
    <row r="531" spans="1:16" x14ac:dyDescent="0.3">
      <c r="A531" s="4" t="s">
        <v>539</v>
      </c>
      <c r="B531" s="4" t="s">
        <v>540</v>
      </c>
      <c r="C531" s="4">
        <v>3510002</v>
      </c>
    </row>
    <row r="532" spans="1:16" x14ac:dyDescent="0.3">
      <c r="A532" s="4" t="s">
        <v>765</v>
      </c>
      <c r="B532" s="4" t="s">
        <v>766</v>
      </c>
      <c r="C532" s="4">
        <v>5406006</v>
      </c>
    </row>
    <row r="533" spans="1:16" x14ac:dyDescent="0.3">
      <c r="A533" s="4" t="s">
        <v>163</v>
      </c>
      <c r="B533" s="4" t="s">
        <v>166</v>
      </c>
      <c r="C533" s="4">
        <v>1207035</v>
      </c>
    </row>
    <row r="534" spans="1:16" x14ac:dyDescent="0.3">
      <c r="A534" s="4" t="s">
        <v>400</v>
      </c>
      <c r="B534" s="4" t="s">
        <v>403</v>
      </c>
      <c r="C534" s="4">
        <v>2701026</v>
      </c>
    </row>
    <row r="535" spans="1:16" x14ac:dyDescent="0.3">
      <c r="A535" s="4" t="s">
        <v>429</v>
      </c>
      <c r="B535" s="4" t="s">
        <v>430</v>
      </c>
      <c r="C535" s="4">
        <v>2812001</v>
      </c>
    </row>
    <row r="536" spans="1:16" x14ac:dyDescent="0.3">
      <c r="A536" s="4" t="s">
        <v>82</v>
      </c>
      <c r="B536" s="4" t="s">
        <v>88</v>
      </c>
      <c r="C536" s="4">
        <v>1005124</v>
      </c>
      <c r="P536" s="6"/>
    </row>
    <row r="537" spans="1:16" x14ac:dyDescent="0.3">
      <c r="A537" s="4" t="s">
        <v>283</v>
      </c>
      <c r="B537" s="4" t="s">
        <v>292</v>
      </c>
      <c r="C537" s="4">
        <v>2003182</v>
      </c>
    </row>
    <row r="538" spans="1:16" x14ac:dyDescent="0.3">
      <c r="A538" s="4" t="s">
        <v>200</v>
      </c>
      <c r="B538" s="4" t="s">
        <v>201</v>
      </c>
      <c r="C538" s="4">
        <v>1308003</v>
      </c>
    </row>
    <row r="539" spans="1:16" x14ac:dyDescent="0.3">
      <c r="A539" s="4" t="s">
        <v>240</v>
      </c>
      <c r="B539" s="4" t="s">
        <v>241</v>
      </c>
      <c r="C539" s="4">
        <v>1511004</v>
      </c>
    </row>
    <row r="540" spans="1:16" x14ac:dyDescent="0.3">
      <c r="A540" s="4" t="s">
        <v>333</v>
      </c>
      <c r="B540" s="4" t="s">
        <v>334</v>
      </c>
      <c r="C540" s="4">
        <v>2301002</v>
      </c>
    </row>
    <row r="541" spans="1:16" x14ac:dyDescent="0.3">
      <c r="A541" s="4" t="s">
        <v>37</v>
      </c>
      <c r="B541" s="4" t="s">
        <v>63</v>
      </c>
      <c r="C541" s="4">
        <v>1003356</v>
      </c>
      <c r="P541" s="6"/>
    </row>
    <row r="542" spans="1:16" x14ac:dyDescent="0.3">
      <c r="A542" s="4" t="s">
        <v>778</v>
      </c>
      <c r="B542" s="4" t="s">
        <v>779</v>
      </c>
      <c r="C542" s="4">
        <v>5601003</v>
      </c>
    </row>
    <row r="543" spans="1:16" x14ac:dyDescent="0.3">
      <c r="A543" s="4" t="s">
        <v>552</v>
      </c>
      <c r="B543" s="4" t="s">
        <v>555</v>
      </c>
      <c r="C543" s="4">
        <v>4001034</v>
      </c>
    </row>
    <row r="544" spans="1:16" x14ac:dyDescent="0.3">
      <c r="A544" s="4" t="s">
        <v>726</v>
      </c>
      <c r="B544" s="4" t="s">
        <v>727</v>
      </c>
      <c r="C544" s="4">
        <v>5211020</v>
      </c>
    </row>
    <row r="545" spans="1:16" x14ac:dyDescent="0.3">
      <c r="A545" s="4" t="s">
        <v>370</v>
      </c>
      <c r="B545" s="4" t="s">
        <v>371</v>
      </c>
      <c r="C545" s="4">
        <v>2510007</v>
      </c>
    </row>
    <row r="546" spans="1:16" x14ac:dyDescent="0.3">
      <c r="A546" s="4" t="s">
        <v>37</v>
      </c>
      <c r="B546" s="4" t="s">
        <v>52</v>
      </c>
      <c r="C546" s="4">
        <v>1003139</v>
      </c>
      <c r="E546" s="8" t="str">
        <f t="array" ref="E546">IFERROR(INDEX($B$2:$B$602,LARGE(($A$2:$A$602=$F$1)*(ROW($A$2:$A$602)-1),COUNTIF($A$2:$A$602,$F$1)+1-ROW(A543))),"")</f>
        <v/>
      </c>
      <c r="F546" s="8" t="str">
        <f t="array" ref="F546">IFERROR(INDEX($C$2:$C$7,LARGE(($A$2:$A$311=$F$1)*(ROW($A$2:$A$311)-1),COUNTIF($A$2:$A$311,$F$1)+1-ROW(#REF!))),"")</f>
        <v/>
      </c>
      <c r="P546" s="6"/>
    </row>
    <row r="547" spans="1:16" x14ac:dyDescent="0.3">
      <c r="A547" s="4" t="s">
        <v>591</v>
      </c>
      <c r="B547" s="4" t="s">
        <v>592</v>
      </c>
      <c r="C547" s="4">
        <v>4301008</v>
      </c>
    </row>
    <row r="548" spans="1:16" x14ac:dyDescent="0.3">
      <c r="A548" s="4" t="s">
        <v>552</v>
      </c>
      <c r="B548" s="4" t="s">
        <v>559</v>
      </c>
      <c r="C548" s="4">
        <v>4001097</v>
      </c>
    </row>
    <row r="549" spans="1:16" x14ac:dyDescent="0.3">
      <c r="A549" s="4" t="s">
        <v>552</v>
      </c>
      <c r="B549" s="4" t="s">
        <v>558</v>
      </c>
      <c r="C549" s="4">
        <v>4001079</v>
      </c>
    </row>
    <row r="550" spans="1:16" x14ac:dyDescent="0.3">
      <c r="A550" s="4" t="s">
        <v>499</v>
      </c>
      <c r="B550" s="4" t="s">
        <v>654</v>
      </c>
      <c r="C550" s="4">
        <v>5002150</v>
      </c>
    </row>
    <row r="551" spans="1:16" x14ac:dyDescent="0.3">
      <c r="A551" s="4" t="s">
        <v>609</v>
      </c>
      <c r="B551" s="4" t="s">
        <v>610</v>
      </c>
      <c r="C551" s="4">
        <v>4414007</v>
      </c>
    </row>
    <row r="552" spans="1:16" x14ac:dyDescent="0.3">
      <c r="A552" s="4" t="s">
        <v>756</v>
      </c>
      <c r="B552" s="4" t="s">
        <v>757</v>
      </c>
      <c r="C552" s="4">
        <v>5315006</v>
      </c>
    </row>
    <row r="553" spans="1:16" x14ac:dyDescent="0.3">
      <c r="A553" s="4" t="s">
        <v>573</v>
      </c>
      <c r="B553" s="4" t="s">
        <v>574</v>
      </c>
      <c r="C553" s="4">
        <v>4108002</v>
      </c>
    </row>
    <row r="554" spans="1:16" x14ac:dyDescent="0.3">
      <c r="A554" s="4" t="s">
        <v>373</v>
      </c>
      <c r="B554" s="4" t="s">
        <v>377</v>
      </c>
      <c r="C554" s="4">
        <v>2603024</v>
      </c>
    </row>
    <row r="555" spans="1:16" x14ac:dyDescent="0.3">
      <c r="A555" s="4" t="s">
        <v>499</v>
      </c>
      <c r="B555" s="4" t="s">
        <v>652</v>
      </c>
      <c r="C555" s="4">
        <v>5002131</v>
      </c>
    </row>
    <row r="556" spans="1:16" x14ac:dyDescent="0.3">
      <c r="A556" s="4" t="s">
        <v>718</v>
      </c>
      <c r="B556" s="4" t="s">
        <v>719</v>
      </c>
      <c r="C556" s="4">
        <v>5203019</v>
      </c>
    </row>
    <row r="557" spans="1:16" x14ac:dyDescent="0.3">
      <c r="A557" s="4" t="s">
        <v>248</v>
      </c>
      <c r="B557" s="4" t="s">
        <v>255</v>
      </c>
      <c r="C557" s="4">
        <v>2001080</v>
      </c>
    </row>
    <row r="558" spans="1:16" x14ac:dyDescent="0.3">
      <c r="A558" s="4" t="s">
        <v>595</v>
      </c>
      <c r="B558" s="4" t="s">
        <v>596</v>
      </c>
      <c r="C558" s="4">
        <v>4402006</v>
      </c>
    </row>
    <row r="559" spans="1:16" x14ac:dyDescent="0.3">
      <c r="A559" s="4" t="s">
        <v>532</v>
      </c>
      <c r="B559" s="4" t="s">
        <v>533</v>
      </c>
      <c r="C559" s="4">
        <v>3503006</v>
      </c>
    </row>
    <row r="560" spans="1:16" x14ac:dyDescent="0.3">
      <c r="A560" s="4" t="s">
        <v>808</v>
      </c>
      <c r="B560" s="4" t="s">
        <v>813</v>
      </c>
      <c r="C560" s="4">
        <v>5709028</v>
      </c>
    </row>
    <row r="561" spans="1:16" x14ac:dyDescent="0.3">
      <c r="A561" s="4" t="s">
        <v>499</v>
      </c>
      <c r="B561" s="4" t="s">
        <v>646</v>
      </c>
      <c r="C561" s="4">
        <v>5002021</v>
      </c>
    </row>
    <row r="562" spans="1:16" x14ac:dyDescent="0.3">
      <c r="A562" s="4" t="s">
        <v>499</v>
      </c>
      <c r="B562" s="4" t="s">
        <v>647</v>
      </c>
      <c r="C562" s="4">
        <v>5002032</v>
      </c>
    </row>
    <row r="563" spans="1:16" x14ac:dyDescent="0.3">
      <c r="A563" s="4" t="s">
        <v>485</v>
      </c>
      <c r="B563" s="4" t="s">
        <v>486</v>
      </c>
      <c r="C563" s="4">
        <v>3307003</v>
      </c>
    </row>
    <row r="564" spans="1:16" x14ac:dyDescent="0.3">
      <c r="A564" s="4" t="s">
        <v>114</v>
      </c>
      <c r="B564" s="4" t="s">
        <v>123</v>
      </c>
      <c r="C564" s="4">
        <v>1010086</v>
      </c>
    </row>
    <row r="565" spans="1:16" x14ac:dyDescent="0.3">
      <c r="A565" s="4" t="s">
        <v>472</v>
      </c>
      <c r="B565" s="4" t="s">
        <v>473</v>
      </c>
      <c r="C565" s="4">
        <v>3117012</v>
      </c>
    </row>
    <row r="566" spans="1:16" x14ac:dyDescent="0.3">
      <c r="A566" s="4" t="s">
        <v>671</v>
      </c>
      <c r="B566" s="4" t="s">
        <v>814</v>
      </c>
      <c r="C566" s="4">
        <v>5710031</v>
      </c>
    </row>
    <row r="567" spans="1:16" x14ac:dyDescent="0.3">
      <c r="A567" s="4" t="s">
        <v>398</v>
      </c>
      <c r="B567" s="4" t="s">
        <v>399</v>
      </c>
      <c r="C567" s="4">
        <v>2613009</v>
      </c>
    </row>
    <row r="568" spans="1:16" x14ac:dyDescent="0.3">
      <c r="A568" s="4" t="s">
        <v>147</v>
      </c>
      <c r="B568" s="4" t="s">
        <v>148</v>
      </c>
      <c r="C568" s="4">
        <v>1114001</v>
      </c>
    </row>
    <row r="569" spans="1:16" x14ac:dyDescent="0.3">
      <c r="A569" s="4" t="s">
        <v>167</v>
      </c>
      <c r="B569" s="4" t="s">
        <v>168</v>
      </c>
      <c r="C569" s="4">
        <v>1208004</v>
      </c>
    </row>
    <row r="570" spans="1:16" x14ac:dyDescent="0.3">
      <c r="A570" s="4" t="s">
        <v>37</v>
      </c>
      <c r="B570" s="4" t="s">
        <v>70</v>
      </c>
      <c r="C570" s="4">
        <v>1003543</v>
      </c>
      <c r="P570" s="6"/>
    </row>
    <row r="571" spans="1:16" x14ac:dyDescent="0.3">
      <c r="A571" s="4" t="s">
        <v>536</v>
      </c>
      <c r="B571" s="4" t="s">
        <v>538</v>
      </c>
      <c r="C571" s="4">
        <v>3507056</v>
      </c>
    </row>
    <row r="572" spans="1:16" x14ac:dyDescent="0.3">
      <c r="A572" s="4" t="s">
        <v>615</v>
      </c>
      <c r="B572" s="4" t="s">
        <v>616</v>
      </c>
      <c r="C572" s="4">
        <v>4502015</v>
      </c>
    </row>
    <row r="573" spans="1:16" x14ac:dyDescent="0.3">
      <c r="A573" s="4" t="s">
        <v>57</v>
      </c>
      <c r="B573" s="4" t="s">
        <v>95</v>
      </c>
      <c r="C573" s="4">
        <v>1006155</v>
      </c>
      <c r="P573" s="6"/>
    </row>
    <row r="574" spans="1:16" x14ac:dyDescent="0.3">
      <c r="B574" s="4" t="s">
        <v>407</v>
      </c>
      <c r="C574" s="4">
        <v>2703005</v>
      </c>
    </row>
    <row r="575" spans="1:16" x14ac:dyDescent="0.3">
      <c r="A575" s="4" t="s">
        <v>283</v>
      </c>
      <c r="B575" s="4" t="s">
        <v>298</v>
      </c>
      <c r="C575" s="4">
        <v>2003417</v>
      </c>
    </row>
    <row r="576" spans="1:16" x14ac:dyDescent="0.3">
      <c r="A576" s="4" t="s">
        <v>248</v>
      </c>
      <c r="B576" s="4" t="s">
        <v>254</v>
      </c>
      <c r="C576" s="4">
        <v>2001057</v>
      </c>
    </row>
    <row r="577" spans="1:16" x14ac:dyDescent="0.3">
      <c r="A577" s="4" t="s">
        <v>189</v>
      </c>
      <c r="B577" s="4" t="s">
        <v>190</v>
      </c>
      <c r="C577" s="4">
        <v>1304002</v>
      </c>
    </row>
    <row r="578" spans="1:16" x14ac:dyDescent="0.3">
      <c r="A578" s="4" t="s">
        <v>248</v>
      </c>
      <c r="B578" s="4" t="s">
        <v>262</v>
      </c>
      <c r="C578" s="4">
        <v>2001155</v>
      </c>
    </row>
    <row r="579" spans="1:16" x14ac:dyDescent="0.3">
      <c r="A579" s="4" t="s">
        <v>355</v>
      </c>
      <c r="B579" s="4" t="s">
        <v>820</v>
      </c>
      <c r="C579" s="4">
        <v>7231001</v>
      </c>
    </row>
    <row r="580" spans="1:16" x14ac:dyDescent="0.3">
      <c r="A580" s="4" t="s">
        <v>342</v>
      </c>
      <c r="B580" s="4" t="s">
        <v>343</v>
      </c>
      <c r="C580" s="4">
        <v>2305008</v>
      </c>
    </row>
    <row r="581" spans="1:16" x14ac:dyDescent="0.3">
      <c r="A581" s="4" t="s">
        <v>461</v>
      </c>
      <c r="B581" s="4" t="s">
        <v>462</v>
      </c>
      <c r="C581" s="4">
        <v>3101002</v>
      </c>
    </row>
    <row r="582" spans="1:16" x14ac:dyDescent="0.3">
      <c r="A582" s="4" t="s">
        <v>767</v>
      </c>
      <c r="B582" s="4" t="s">
        <v>768</v>
      </c>
      <c r="C582" s="4">
        <v>5501021</v>
      </c>
    </row>
    <row r="583" spans="1:16" x14ac:dyDescent="0.3">
      <c r="A583" s="6" t="s">
        <v>16</v>
      </c>
      <c r="B583" s="4" t="s">
        <v>21</v>
      </c>
      <c r="C583" s="4">
        <v>1001246</v>
      </c>
      <c r="E583" s="8" t="str">
        <f t="array" ref="E583">IFERROR(INDEX($B$2:$B$602,LARGE(($A$2:$A$602=$F$1)*(ROW($A$2:$A$602)-1),COUNTIF($A$2:$A$602,$F$1)+1-ROW(A580))),"")</f>
        <v/>
      </c>
      <c r="F583" s="8" t="str">
        <f>IFERROR(VLOOKUP(E583,$B$2:$C$602,2,FALSE),"")</f>
        <v/>
      </c>
      <c r="P583" s="6"/>
    </row>
    <row r="584" spans="1:16" x14ac:dyDescent="0.3">
      <c r="A584" s="4" t="s">
        <v>16</v>
      </c>
      <c r="B584" s="4" t="s">
        <v>21</v>
      </c>
      <c r="C584" s="4">
        <v>1001246</v>
      </c>
      <c r="E584" s="8" t="str">
        <f t="array" ref="E584">IFERROR(INDEX($B$2:$B$602,LARGE(($A$2:$A$602=$F$1)*(ROW($A$2:$A$602)-1),COUNTIF($A$2:$A$602,$F$1)+1-ROW(A581))),"")</f>
        <v/>
      </c>
      <c r="F584" s="8" t="str">
        <f>IFERROR(VLOOKUP(E584,$B$2:$C$602,2,FALSE),"")</f>
        <v/>
      </c>
      <c r="P584" s="6"/>
    </row>
    <row r="585" spans="1:16" x14ac:dyDescent="0.3">
      <c r="A585" s="4" t="s">
        <v>525</v>
      </c>
      <c r="B585" s="4" t="s">
        <v>527</v>
      </c>
      <c r="C585" s="4">
        <v>3410005</v>
      </c>
    </row>
    <row r="586" spans="1:16" x14ac:dyDescent="0.3">
      <c r="A586" s="4" t="s">
        <v>444</v>
      </c>
      <c r="B586" s="4" t="s">
        <v>515</v>
      </c>
      <c r="C586" s="4">
        <v>3406035</v>
      </c>
    </row>
    <row r="587" spans="1:16" x14ac:dyDescent="0.3">
      <c r="A587" s="4" t="s">
        <v>499</v>
      </c>
      <c r="B587" s="4" t="s">
        <v>658</v>
      </c>
      <c r="C587" s="4">
        <v>5002193</v>
      </c>
    </row>
    <row r="588" spans="1:16" x14ac:dyDescent="0.3">
      <c r="A588" s="4" t="s">
        <v>692</v>
      </c>
      <c r="B588" s="4" t="s">
        <v>696</v>
      </c>
      <c r="C588" s="4">
        <v>5104032</v>
      </c>
    </row>
    <row r="589" spans="1:16" x14ac:dyDescent="0.3">
      <c r="A589" s="4" t="s">
        <v>368</v>
      </c>
      <c r="B589" s="4" t="s">
        <v>369</v>
      </c>
      <c r="C589" s="4">
        <v>2507005</v>
      </c>
    </row>
    <row r="590" spans="1:16" x14ac:dyDescent="0.3">
      <c r="A590" s="4" t="s">
        <v>214</v>
      </c>
      <c r="B590" s="4" t="s">
        <v>216</v>
      </c>
      <c r="C590" s="4">
        <v>1408015</v>
      </c>
    </row>
    <row r="591" spans="1:16" x14ac:dyDescent="0.3">
      <c r="A591" s="4" t="s">
        <v>114</v>
      </c>
      <c r="B591" s="4" t="s">
        <v>117</v>
      </c>
      <c r="C591" s="4">
        <v>1010017</v>
      </c>
      <c r="P591" s="6"/>
    </row>
    <row r="592" spans="1:16" x14ac:dyDescent="0.3">
      <c r="A592" s="4" t="s">
        <v>71</v>
      </c>
      <c r="B592" s="4" t="s">
        <v>74</v>
      </c>
      <c r="C592" s="4">
        <v>1004029</v>
      </c>
      <c r="P592" s="6"/>
    </row>
    <row r="593" spans="1:16" x14ac:dyDescent="0.3">
      <c r="A593" s="4" t="s">
        <v>663</v>
      </c>
      <c r="B593" s="4" t="s">
        <v>665</v>
      </c>
      <c r="C593" s="4">
        <v>5003033</v>
      </c>
    </row>
    <row r="594" spans="1:16" x14ac:dyDescent="0.3">
      <c r="A594" s="4" t="s">
        <v>491</v>
      </c>
      <c r="B594" s="4" t="s">
        <v>492</v>
      </c>
      <c r="C594" s="4">
        <v>3313008</v>
      </c>
    </row>
    <row r="595" spans="1:16" x14ac:dyDescent="0.3">
      <c r="A595" s="4" t="s">
        <v>37</v>
      </c>
      <c r="B595" s="4" t="s">
        <v>44</v>
      </c>
      <c r="C595" s="4">
        <v>1003079</v>
      </c>
      <c r="E595" s="8" t="str">
        <f t="array" ref="E595">IFERROR(INDEX($B$2:$B$602,LARGE(($A$2:$A$602=$F$1)*(ROW($A$2:$A$602)-1),COUNTIF($A$2:$A$602,$F$1)+1-ROW(A592))),"")</f>
        <v/>
      </c>
      <c r="F595" s="8" t="str">
        <f>IFERROR(VLOOKUP(E595,$B$2:$C$602,2,FALSE),"")</f>
        <v/>
      </c>
      <c r="P595" s="6"/>
    </row>
    <row r="596" spans="1:16" x14ac:dyDescent="0.3">
      <c r="A596" s="4" t="s">
        <v>451</v>
      </c>
      <c r="B596" s="4" t="s">
        <v>460</v>
      </c>
      <c r="C596" s="4">
        <v>3003148</v>
      </c>
    </row>
    <row r="597" spans="1:16" x14ac:dyDescent="0.3">
      <c r="A597" s="4" t="s">
        <v>383</v>
      </c>
      <c r="B597" s="4" t="s">
        <v>384</v>
      </c>
      <c r="C597" s="4">
        <v>2605018</v>
      </c>
    </row>
    <row r="598" spans="1:16" x14ac:dyDescent="0.3">
      <c r="A598" s="4" t="s">
        <v>503</v>
      </c>
      <c r="B598" s="4" t="s">
        <v>505</v>
      </c>
      <c r="C598" s="4">
        <v>3403079</v>
      </c>
    </row>
    <row r="599" spans="1:16" x14ac:dyDescent="0.3">
      <c r="A599" s="4" t="s">
        <v>552</v>
      </c>
      <c r="B599" s="4" t="s">
        <v>553</v>
      </c>
      <c r="C599" s="4">
        <v>4001007</v>
      </c>
    </row>
    <row r="600" spans="1:16" x14ac:dyDescent="0.3">
      <c r="A600" s="4" t="s">
        <v>314</v>
      </c>
      <c r="B600" s="4" t="s">
        <v>315</v>
      </c>
      <c r="C600" s="4">
        <v>2103022</v>
      </c>
    </row>
    <row r="601" spans="1:16" x14ac:dyDescent="0.3">
      <c r="A601" s="4" t="s">
        <v>690</v>
      </c>
      <c r="B601" s="4" t="s">
        <v>691</v>
      </c>
      <c r="C601" s="4">
        <v>5103010</v>
      </c>
    </row>
    <row r="602" spans="1:16" x14ac:dyDescent="0.3">
      <c r="A602" s="4" t="s">
        <v>730</v>
      </c>
      <c r="B602" s="4" t="s">
        <v>745</v>
      </c>
      <c r="C602" s="4">
        <v>5308029</v>
      </c>
    </row>
    <row r="603" spans="1:16" x14ac:dyDescent="0.3">
      <c r="A603" s="4" t="s">
        <v>808</v>
      </c>
      <c r="B603" s="4" t="s">
        <v>812</v>
      </c>
      <c r="C603" s="4">
        <v>5709009</v>
      </c>
    </row>
    <row r="604" spans="1:16" x14ac:dyDescent="0.3">
      <c r="A604" s="4" t="s">
        <v>167</v>
      </c>
      <c r="B604" s="4" t="s">
        <v>171</v>
      </c>
      <c r="C604" s="4">
        <v>1208116</v>
      </c>
    </row>
    <row r="605" spans="1:16" x14ac:dyDescent="0.3">
      <c r="A605" s="4" t="s">
        <v>114</v>
      </c>
      <c r="B605" s="4" t="s">
        <v>120</v>
      </c>
      <c r="C605" s="4">
        <v>1010040</v>
      </c>
    </row>
    <row r="606" spans="1:16" x14ac:dyDescent="0.3">
      <c r="A606" s="4" t="s">
        <v>391</v>
      </c>
      <c r="B606" s="4" t="s">
        <v>392</v>
      </c>
      <c r="C606" s="4">
        <v>2610008</v>
      </c>
    </row>
    <row r="607" spans="1:16" x14ac:dyDescent="0.3">
      <c r="A607" s="4" t="s">
        <v>391</v>
      </c>
      <c r="B607" s="4" t="s">
        <v>392</v>
      </c>
      <c r="C607" s="4">
        <v>2610008</v>
      </c>
    </row>
    <row r="608" spans="1:16" x14ac:dyDescent="0.3">
      <c r="A608" s="4" t="s">
        <v>37</v>
      </c>
      <c r="B608" s="4" t="s">
        <v>643</v>
      </c>
      <c r="C608" s="4">
        <v>5001369</v>
      </c>
    </row>
    <row r="609" spans="1:16" x14ac:dyDescent="0.3">
      <c r="A609" s="4" t="s">
        <v>248</v>
      </c>
      <c r="B609" s="4" t="s">
        <v>261</v>
      </c>
      <c r="C609" s="4">
        <v>2001111</v>
      </c>
    </row>
    <row r="610" spans="1:16" x14ac:dyDescent="0.3">
      <c r="A610" s="4" t="s">
        <v>698</v>
      </c>
      <c r="B610" s="4" t="s">
        <v>699</v>
      </c>
      <c r="C610" s="4">
        <v>5105038</v>
      </c>
    </row>
    <row r="611" spans="1:16" x14ac:dyDescent="0.3">
      <c r="A611" s="4" t="s">
        <v>57</v>
      </c>
      <c r="B611" s="4" t="s">
        <v>91</v>
      </c>
      <c r="C611" s="4">
        <v>1006018</v>
      </c>
      <c r="P611" s="6"/>
    </row>
    <row r="612" spans="1:16" x14ac:dyDescent="0.3">
      <c r="A612" s="4" t="s">
        <v>396</v>
      </c>
      <c r="B612" s="4" t="s">
        <v>397</v>
      </c>
      <c r="C612" s="4">
        <v>2612039</v>
      </c>
    </row>
    <row r="613" spans="1:16" x14ac:dyDescent="0.3">
      <c r="A613" s="4" t="s">
        <v>499</v>
      </c>
      <c r="B613" s="4" t="s">
        <v>650</v>
      </c>
      <c r="C613" s="4">
        <v>5002107</v>
      </c>
    </row>
    <row r="614" spans="1:16" x14ac:dyDescent="0.3">
      <c r="A614" s="4" t="s">
        <v>738</v>
      </c>
      <c r="B614" s="4" t="s">
        <v>742</v>
      </c>
      <c r="C614" s="4">
        <v>5306152</v>
      </c>
    </row>
    <row r="615" spans="1:16" x14ac:dyDescent="0.3">
      <c r="A615" s="4" t="s">
        <v>671</v>
      </c>
      <c r="B615" s="4" t="s">
        <v>675</v>
      </c>
      <c r="C615" s="4">
        <v>5004042</v>
      </c>
    </row>
    <row r="616" spans="1:16" x14ac:dyDescent="0.3">
      <c r="A616" s="4" t="s">
        <v>633</v>
      </c>
      <c r="B616" s="4" t="s">
        <v>639</v>
      </c>
      <c r="C616" s="4">
        <v>5001175</v>
      </c>
    </row>
    <row r="617" spans="1:16" x14ac:dyDescent="0.3">
      <c r="A617" s="4" t="s">
        <v>238</v>
      </c>
      <c r="B617" s="4" t="s">
        <v>239</v>
      </c>
      <c r="C617" s="4">
        <v>1509023</v>
      </c>
    </row>
    <row r="618" spans="1:16" x14ac:dyDescent="0.3">
      <c r="A618" s="4" t="s">
        <v>248</v>
      </c>
      <c r="B618" s="4" t="s">
        <v>269</v>
      </c>
      <c r="C618" s="4">
        <v>2001299</v>
      </c>
    </row>
    <row r="619" spans="1:16" x14ac:dyDescent="0.3">
      <c r="A619" s="4" t="s">
        <v>283</v>
      </c>
      <c r="B619" s="4" t="s">
        <v>309</v>
      </c>
      <c r="C619" s="4">
        <v>2006126</v>
      </c>
    </row>
    <row r="620" spans="1:16" x14ac:dyDescent="0.3">
      <c r="A620" s="4" t="s">
        <v>37</v>
      </c>
      <c r="B620" s="4" t="s">
        <v>53</v>
      </c>
      <c r="C620" s="4">
        <v>1003143</v>
      </c>
      <c r="E620" s="8" t="str">
        <f t="array" ref="E620">IFERROR(INDEX($B$2:$B$602,LARGE(($A$2:$A$602=$F$1)*(ROW($A$2:$A$602)-1),COUNTIF($A$2:$A$602,$F$1)+1-ROW(A617))),"")</f>
        <v/>
      </c>
      <c r="F620" s="8" t="str">
        <f t="array" ref="F620">IFERROR(INDEX($C$2:$C$7,LARGE(($A$2:$A$311=$F$1)*(ROW($A$2:$A$311)-1),COUNTIF($A$2:$A$311,$F$1)+1-ROW(#REF!))),"")</f>
        <v/>
      </c>
      <c r="P620" s="6"/>
    </row>
    <row r="621" spans="1:16" x14ac:dyDescent="0.3">
      <c r="A621" s="4" t="s">
        <v>412</v>
      </c>
      <c r="B621" s="4" t="s">
        <v>413</v>
      </c>
      <c r="C621" s="4">
        <v>2708002</v>
      </c>
    </row>
    <row r="622" spans="1:16" x14ac:dyDescent="0.3">
      <c r="A622" s="4" t="s">
        <v>570</v>
      </c>
      <c r="B622" s="4" t="s">
        <v>571</v>
      </c>
      <c r="C622" s="4">
        <v>4107017</v>
      </c>
    </row>
    <row r="623" spans="1:16" x14ac:dyDescent="0.3">
      <c r="A623" s="4" t="s">
        <v>256</v>
      </c>
      <c r="B623" s="4" t="s">
        <v>325</v>
      </c>
      <c r="C623" s="4">
        <v>2109004</v>
      </c>
    </row>
    <row r="624" spans="1:16" x14ac:dyDescent="0.3">
      <c r="A624" s="4" t="s">
        <v>248</v>
      </c>
      <c r="B624" s="4" t="s">
        <v>253</v>
      </c>
      <c r="C624" s="4">
        <v>2001035</v>
      </c>
    </row>
  </sheetData>
  <sheetProtection algorithmName="SHA-512" hashValue="AzRjFuvO093YH3TWxkCPyZ3cgXQyMT69+UVFeidD0jQbgZOqR7nAs4hr/m3bP501txlVASJmf3MOC1Y6j0x3rg==" saltValue="HXKxpUOPHYG1xtI6djsSnw==" spinCount="100000" sheet="1" objects="1" scenarios="1" selectLockedCells="1" selectUnlockedCells="1"/>
  <sortState ref="N2:N624">
    <sortCondition ref="N2:N624"/>
  </sortState>
  <conditionalFormatting sqref="A2:C258 A260:C311 A259 C259">
    <cfRule type="expression" dxfId="0" priority="1">
      <formula>$A2=$F$1</formula>
    </cfRule>
  </conditionalFormatting>
  <pageMargins left="0.70866141732283472" right="0.70866141732283472" top="0.78740157480314965" bottom="0.78740157480314965" header="0.31496062992125984" footer="0.31496062992125984"/>
  <pageSetup paperSize="9" scale="72" orientation="portrait" r:id="rId1"/>
  <headerFooter>
    <oddFooter>&amp;L&amp;F&amp;C&amp;P von &amp;N&amp;R&amp;N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Team1</vt:lpstr>
      <vt:lpstr>Team 2</vt:lpstr>
      <vt:lpstr>Team 3</vt:lpstr>
      <vt:lpstr>Team 4</vt:lpstr>
      <vt:lpstr>Team 5</vt:lpstr>
      <vt:lpstr>Zusammenfassung</vt:lpstr>
      <vt:lpstr>Vereine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Lamodke</dc:creator>
  <cp:lastModifiedBy>Jürgen Verhölsdonk</cp:lastModifiedBy>
  <dcterms:created xsi:type="dcterms:W3CDTF">2018-05-23T07:41:06Z</dcterms:created>
  <dcterms:modified xsi:type="dcterms:W3CDTF">2022-09-19T07:58:55Z</dcterms:modified>
</cp:coreProperties>
</file>