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in\OneDrive\Dokumente\"/>
    </mc:Choice>
  </mc:AlternateContent>
  <bookViews>
    <workbookView xWindow="0" yWindow="0" windowWidth="23040" windowHeight="9396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1" l="1"/>
  <c r="I36" i="1"/>
  <c r="H36" i="1"/>
  <c r="G36" i="1"/>
  <c r="F36" i="1"/>
  <c r="E36" i="1"/>
  <c r="D36" i="1"/>
  <c r="C40" i="1" s="1"/>
  <c r="C36" i="1"/>
  <c r="C38" i="1" s="1"/>
  <c r="C30" i="1" l="1"/>
  <c r="D30" i="1"/>
  <c r="E30" i="1"/>
  <c r="E31" i="1" s="1"/>
  <c r="F30" i="1"/>
  <c r="G30" i="1"/>
  <c r="H30" i="1"/>
  <c r="D34" i="1"/>
  <c r="D33" i="1"/>
  <c r="D32" i="1"/>
  <c r="D31" i="1"/>
  <c r="F34" i="1"/>
  <c r="F33" i="1"/>
  <c r="F32" i="1"/>
  <c r="F31" i="1"/>
  <c r="H34" i="1"/>
  <c r="H33" i="1"/>
  <c r="H32" i="1"/>
  <c r="H31" i="1"/>
  <c r="J34" i="1"/>
  <c r="J33" i="1"/>
  <c r="J32" i="1"/>
  <c r="J30" i="1"/>
  <c r="I30" i="1"/>
  <c r="J31" i="1"/>
  <c r="G31" i="1"/>
  <c r="G32" i="1" s="1"/>
  <c r="I31" i="1"/>
  <c r="I32" i="1" s="1"/>
  <c r="G33" i="1" l="1"/>
  <c r="E32" i="1"/>
  <c r="I33" i="1"/>
  <c r="G34" i="1"/>
  <c r="C31" i="1"/>
  <c r="E33" i="1" l="1"/>
  <c r="E34" i="1" s="1"/>
  <c r="I34" i="1"/>
  <c r="C32" i="1"/>
  <c r="C33" i="1" s="1"/>
  <c r="C34" i="1" l="1"/>
</calcChain>
</file>

<file path=xl/sharedStrings.xml><?xml version="1.0" encoding="utf-8"?>
<sst xmlns="http://schemas.openxmlformats.org/spreadsheetml/2006/main" count="30" uniqueCount="22">
  <si>
    <t>Nachweis Schiedsrichtereinsätze</t>
  </si>
  <si>
    <t>09.2015 bis 08.2016</t>
  </si>
  <si>
    <t>DSV</t>
  </si>
  <si>
    <t>SV NRW</t>
  </si>
  <si>
    <t>Bezirk</t>
  </si>
  <si>
    <t>Vergleich</t>
  </si>
  <si>
    <t>Datum</t>
  </si>
  <si>
    <t>Veranstaltung</t>
  </si>
  <si>
    <t>Position</t>
  </si>
  <si>
    <t>Anzahl Abschnitte</t>
  </si>
  <si>
    <t>Anzahl</t>
  </si>
  <si>
    <t>Einsätze</t>
  </si>
  <si>
    <t xml:space="preserve"> </t>
  </si>
  <si>
    <t>Bereich / Position</t>
  </si>
  <si>
    <t>Schiedsrichter (SCH)</t>
  </si>
  <si>
    <t>Starter (ST)</t>
  </si>
  <si>
    <t>Sprecher (SP)</t>
  </si>
  <si>
    <t>Auswertung / Protokoll (PKF)</t>
  </si>
  <si>
    <t>Wettkampfricher (WK)</t>
  </si>
  <si>
    <t>Summen</t>
  </si>
  <si>
    <t>Einsätze gesamt</t>
  </si>
  <si>
    <t>Abschnitte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</si>
</sst>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EBF1DD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14" fontId="0" fillId="0" borderId="1" xfId="0" applyNumberFormat="1" applyBorder="1"/>
    <xf numFmtId="0" fontId="0" fillId="0" borderId="2" xfId="0" applyBorder="1"/>
    <xf numFmtId="14" fontId="0" fillId="0" borderId="3" xfId="0" applyNumberForma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NumberFormat="1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4" fontId="0" fillId="5" borderId="7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164" fontId="0" fillId="3" borderId="9" xfId="0" applyNumberForma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5" borderId="8" xfId="0" applyNumberForma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3" borderId="11" xfId="0" applyNumberForma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7" borderId="17" xfId="0" applyFont="1" applyFill="1" applyBorder="1"/>
    <xf numFmtId="0" fontId="1" fillId="7" borderId="17" xfId="0" applyFont="1" applyFill="1" applyBorder="1"/>
    <xf numFmtId="0" fontId="2" fillId="7" borderId="18" xfId="0" applyFont="1" applyFill="1" applyBorder="1"/>
    <xf numFmtId="0" fontId="1" fillId="7" borderId="18" xfId="0" applyFont="1" applyFill="1" applyBorder="1"/>
    <xf numFmtId="0" fontId="0" fillId="7" borderId="18" xfId="0" applyFill="1" applyBorder="1"/>
    <xf numFmtId="0" fontId="0" fillId="7" borderId="19" xfId="0" applyFill="1" applyBorder="1"/>
    <xf numFmtId="0" fontId="1" fillId="7" borderId="19" xfId="0" applyFont="1" applyFill="1" applyBorder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" fillId="7" borderId="21" xfId="0" applyFont="1" applyFill="1" applyBorder="1"/>
    <xf numFmtId="164" fontId="0" fillId="2" borderId="22" xfId="0" applyNumberFormat="1" applyFill="1" applyBorder="1" applyAlignment="1">
      <alignment horizontal="center"/>
    </xf>
    <xf numFmtId="164" fontId="0" fillId="2" borderId="23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4" borderId="22" xfId="0" applyNumberFormat="1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164" fontId="0" fillId="5" borderId="22" xfId="0" applyNumberFormat="1" applyFill="1" applyBorder="1" applyAlignment="1">
      <alignment horizontal="center"/>
    </xf>
    <xf numFmtId="164" fontId="0" fillId="5" borderId="23" xfId="0" applyNumberFormat="1" applyFill="1" applyBorder="1" applyAlignment="1">
      <alignment horizontal="center"/>
    </xf>
    <xf numFmtId="0" fontId="1" fillId="8" borderId="12" xfId="0" applyFont="1" applyFill="1" applyBorder="1"/>
    <xf numFmtId="164" fontId="0" fillId="8" borderId="23" xfId="0" applyNumberForma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130" zoomScaleNormal="130" workbookViewId="0">
      <pane ySplit="3" topLeftCell="A23" activePane="bottomLeft" state="frozen"/>
      <selection pane="bottomLeft" activeCell="A36" sqref="A36:XFD40"/>
    </sheetView>
  </sheetViews>
  <sheetFormatPr baseColWidth="10" defaultColWidth="11.44140625" defaultRowHeight="14.4" x14ac:dyDescent="0.3"/>
  <cols>
    <col min="2" max="2" width="39.5546875" bestFit="1" customWidth="1"/>
    <col min="3" max="3" width="11.5546875" style="1"/>
    <col min="4" max="4" width="11.44140625" style="1"/>
    <col min="5" max="5" width="11.5546875" style="1"/>
    <col min="6" max="6" width="11.44140625" style="1"/>
    <col min="7" max="7" width="11.5546875" style="1"/>
    <col min="8" max="8" width="11.44140625" style="1"/>
    <col min="9" max="9" width="11.5546875" style="1"/>
    <col min="10" max="10" width="11.44140625" style="1"/>
  </cols>
  <sheetData>
    <row r="1" spans="1:10" s="2" customFormat="1" ht="18.600000000000001" thickBot="1" x14ac:dyDescent="0.4">
      <c r="A1" s="80" t="s">
        <v>0</v>
      </c>
      <c r="B1" s="81"/>
      <c r="C1" s="77" t="s">
        <v>13</v>
      </c>
      <c r="D1" s="78"/>
      <c r="E1" s="78"/>
      <c r="F1" s="78"/>
      <c r="G1" s="78"/>
      <c r="H1" s="78"/>
      <c r="I1" s="78"/>
      <c r="J1" s="79"/>
    </row>
    <row r="2" spans="1:10" s="2" customFormat="1" ht="18.600000000000001" thickBot="1" x14ac:dyDescent="0.4">
      <c r="A2" s="77" t="s">
        <v>1</v>
      </c>
      <c r="B2" s="82"/>
      <c r="C2" s="83" t="s">
        <v>2</v>
      </c>
      <c r="D2" s="84"/>
      <c r="E2" s="85" t="s">
        <v>3</v>
      </c>
      <c r="F2" s="86"/>
      <c r="G2" s="87" t="s">
        <v>4</v>
      </c>
      <c r="H2" s="88"/>
      <c r="I2" s="75" t="s">
        <v>5</v>
      </c>
      <c r="J2" s="76"/>
    </row>
    <row r="3" spans="1:10" s="2" customFormat="1" ht="28.8" x14ac:dyDescent="0.3">
      <c r="A3" s="3" t="s">
        <v>6</v>
      </c>
      <c r="B3" s="4" t="s">
        <v>7</v>
      </c>
      <c r="C3" s="16" t="s">
        <v>8</v>
      </c>
      <c r="D3" s="17" t="s">
        <v>9</v>
      </c>
      <c r="E3" s="18" t="s">
        <v>8</v>
      </c>
      <c r="F3" s="19" t="s">
        <v>9</v>
      </c>
      <c r="G3" s="20" t="s">
        <v>8</v>
      </c>
      <c r="H3" s="21" t="s">
        <v>9</v>
      </c>
      <c r="I3" s="22" t="s">
        <v>8</v>
      </c>
      <c r="J3" s="23" t="s">
        <v>9</v>
      </c>
    </row>
    <row r="4" spans="1:10" x14ac:dyDescent="0.3">
      <c r="A4" s="5"/>
      <c r="B4" s="6"/>
      <c r="C4" s="12"/>
      <c r="D4" s="41"/>
      <c r="E4" s="24"/>
      <c r="F4" s="25"/>
      <c r="G4" s="30"/>
      <c r="H4" s="31"/>
      <c r="I4" s="36"/>
      <c r="J4" s="37"/>
    </row>
    <row r="5" spans="1:10" x14ac:dyDescent="0.3">
      <c r="A5" s="7"/>
      <c r="B5" s="8"/>
      <c r="C5" s="12"/>
      <c r="D5" s="13"/>
      <c r="E5" s="26"/>
      <c r="F5" s="27"/>
      <c r="G5" s="32"/>
      <c r="H5" s="33"/>
      <c r="I5" s="38"/>
      <c r="J5" s="39"/>
    </row>
    <row r="6" spans="1:10" x14ac:dyDescent="0.3">
      <c r="A6" s="7"/>
      <c r="B6" s="8"/>
      <c r="C6" s="12"/>
      <c r="D6" s="13"/>
      <c r="E6" s="26"/>
      <c r="F6" s="27"/>
      <c r="G6" s="32"/>
      <c r="H6" s="33"/>
      <c r="I6" s="38"/>
      <c r="J6" s="39"/>
    </row>
    <row r="7" spans="1:10" x14ac:dyDescent="0.3">
      <c r="A7" s="7"/>
      <c r="B7" s="8"/>
      <c r="C7" s="12"/>
      <c r="D7" s="13"/>
      <c r="E7" s="26"/>
      <c r="F7" s="27"/>
      <c r="G7" s="32"/>
      <c r="H7" s="33"/>
      <c r="I7" s="38"/>
      <c r="J7" s="39"/>
    </row>
    <row r="8" spans="1:10" x14ac:dyDescent="0.3">
      <c r="A8" s="7"/>
      <c r="B8" s="8"/>
      <c r="C8" s="12"/>
      <c r="D8" s="13"/>
      <c r="E8" s="26"/>
      <c r="F8" s="27"/>
      <c r="G8" s="32"/>
      <c r="H8" s="33"/>
      <c r="I8" s="38"/>
      <c r="J8" s="39"/>
    </row>
    <row r="9" spans="1:10" x14ac:dyDescent="0.3">
      <c r="A9" s="7"/>
      <c r="B9" s="8"/>
      <c r="C9" s="12"/>
      <c r="D9" s="13"/>
      <c r="E9" s="26"/>
      <c r="F9" s="27"/>
      <c r="G9" s="32"/>
      <c r="H9" s="33"/>
      <c r="I9" s="38"/>
      <c r="J9" s="39"/>
    </row>
    <row r="10" spans="1:10" x14ac:dyDescent="0.3">
      <c r="A10" s="7"/>
      <c r="B10" s="8"/>
      <c r="C10" s="12"/>
      <c r="D10" s="13"/>
      <c r="E10" s="26"/>
      <c r="F10" s="27"/>
      <c r="G10" s="32"/>
      <c r="H10" s="33"/>
      <c r="I10" s="38"/>
      <c r="J10" s="39"/>
    </row>
    <row r="11" spans="1:10" x14ac:dyDescent="0.3">
      <c r="A11" s="7"/>
      <c r="B11" s="8"/>
      <c r="C11" s="12"/>
      <c r="D11" s="13"/>
      <c r="E11" s="26"/>
      <c r="F11" s="27"/>
      <c r="G11" s="32"/>
      <c r="H11" s="33"/>
      <c r="I11" s="38"/>
      <c r="J11" s="39"/>
    </row>
    <row r="12" spans="1:10" x14ac:dyDescent="0.3">
      <c r="A12" s="9"/>
      <c r="B12" s="8"/>
      <c r="C12" s="12"/>
      <c r="D12" s="13"/>
      <c r="E12" s="26"/>
      <c r="F12" s="27"/>
      <c r="G12" s="32"/>
      <c r="H12" s="33"/>
      <c r="I12" s="38"/>
      <c r="J12" s="39"/>
    </row>
    <row r="13" spans="1:10" x14ac:dyDescent="0.3">
      <c r="A13" s="9"/>
      <c r="B13" s="8"/>
      <c r="C13" s="12"/>
      <c r="D13" s="13"/>
      <c r="E13" s="26"/>
      <c r="F13" s="27"/>
      <c r="G13" s="32"/>
      <c r="H13" s="33"/>
      <c r="I13" s="38"/>
      <c r="J13" s="39"/>
    </row>
    <row r="14" spans="1:10" x14ac:dyDescent="0.3">
      <c r="A14" s="9"/>
      <c r="B14" s="8"/>
      <c r="C14" s="12"/>
      <c r="D14" s="13"/>
      <c r="E14" s="26"/>
      <c r="F14" s="27"/>
      <c r="G14" s="32"/>
      <c r="H14" s="33"/>
      <c r="I14" s="38"/>
      <c r="J14" s="39"/>
    </row>
    <row r="15" spans="1:10" x14ac:dyDescent="0.3">
      <c r="A15" s="9"/>
      <c r="B15" s="8"/>
      <c r="C15" s="12"/>
      <c r="D15" s="13"/>
      <c r="E15" s="26"/>
      <c r="F15" s="27"/>
      <c r="G15" s="32"/>
      <c r="H15" s="33"/>
      <c r="I15" s="38"/>
      <c r="J15" s="39"/>
    </row>
    <row r="16" spans="1:10" x14ac:dyDescent="0.3">
      <c r="A16" s="9"/>
      <c r="B16" s="8"/>
      <c r="C16" s="12"/>
      <c r="D16" s="13"/>
      <c r="E16" s="26"/>
      <c r="F16" s="27"/>
      <c r="G16" s="32"/>
      <c r="H16" s="33"/>
      <c r="I16" s="38"/>
      <c r="J16" s="39"/>
    </row>
    <row r="17" spans="1:10" x14ac:dyDescent="0.3">
      <c r="A17" s="9"/>
      <c r="B17" s="8"/>
      <c r="C17" s="12"/>
      <c r="D17" s="13"/>
      <c r="E17" s="26"/>
      <c r="F17" s="27"/>
      <c r="G17" s="32"/>
      <c r="H17" s="33"/>
      <c r="I17" s="38"/>
      <c r="J17" s="39"/>
    </row>
    <row r="18" spans="1:10" x14ac:dyDescent="0.3">
      <c r="A18" s="9"/>
      <c r="B18" s="8"/>
      <c r="C18" s="12"/>
      <c r="D18" s="13"/>
      <c r="E18" s="26"/>
      <c r="F18" s="27"/>
      <c r="G18" s="32"/>
      <c r="H18" s="33"/>
      <c r="I18" s="38"/>
      <c r="J18" s="39"/>
    </row>
    <row r="19" spans="1:10" x14ac:dyDescent="0.3">
      <c r="A19" s="9"/>
      <c r="B19" s="8"/>
      <c r="C19" s="12"/>
      <c r="D19" s="13"/>
      <c r="E19" s="26"/>
      <c r="F19" s="27"/>
      <c r="G19" s="32"/>
      <c r="H19" s="33"/>
      <c r="I19" s="38"/>
      <c r="J19" s="39"/>
    </row>
    <row r="20" spans="1:10" x14ac:dyDescent="0.3">
      <c r="A20" s="9"/>
      <c r="B20" s="8"/>
      <c r="C20" s="12"/>
      <c r="D20" s="13"/>
      <c r="E20" s="26"/>
      <c r="F20" s="27"/>
      <c r="G20" s="32"/>
      <c r="H20" s="33"/>
      <c r="I20" s="38"/>
      <c r="J20" s="39"/>
    </row>
    <row r="21" spans="1:10" x14ac:dyDescent="0.3">
      <c r="A21" s="9"/>
      <c r="B21" s="8"/>
      <c r="C21" s="12"/>
      <c r="D21" s="13"/>
      <c r="E21" s="26"/>
      <c r="F21" s="27"/>
      <c r="G21" s="32"/>
      <c r="H21" s="33"/>
      <c r="I21" s="38"/>
      <c r="J21" s="39"/>
    </row>
    <row r="22" spans="1:10" x14ac:dyDescent="0.3">
      <c r="A22" s="9"/>
      <c r="B22" s="8"/>
      <c r="C22" s="12"/>
      <c r="D22" s="13"/>
      <c r="E22" s="26"/>
      <c r="F22" s="27"/>
      <c r="G22" s="32"/>
      <c r="H22" s="33"/>
      <c r="I22" s="38"/>
      <c r="J22" s="39"/>
    </row>
    <row r="23" spans="1:10" x14ac:dyDescent="0.3">
      <c r="A23" s="9"/>
      <c r="B23" s="8"/>
      <c r="C23" s="12"/>
      <c r="D23" s="13"/>
      <c r="E23" s="26"/>
      <c r="F23" s="27"/>
      <c r="G23" s="32"/>
      <c r="H23" s="33"/>
      <c r="I23" s="38"/>
      <c r="J23" s="39"/>
    </row>
    <row r="24" spans="1:10" x14ac:dyDescent="0.3">
      <c r="A24" s="9"/>
      <c r="B24" s="8"/>
      <c r="C24" s="12"/>
      <c r="D24" s="13"/>
      <c r="E24" s="26"/>
      <c r="F24" s="27"/>
      <c r="G24" s="32"/>
      <c r="H24" s="33"/>
      <c r="I24" s="38"/>
      <c r="J24" s="39"/>
    </row>
    <row r="25" spans="1:10" x14ac:dyDescent="0.3">
      <c r="A25" s="9"/>
      <c r="B25" s="8"/>
      <c r="C25" s="12"/>
      <c r="D25" s="13"/>
      <c r="E25" s="26"/>
      <c r="F25" s="27"/>
      <c r="G25" s="32"/>
      <c r="H25" s="33"/>
      <c r="I25" s="38"/>
      <c r="J25" s="39"/>
    </row>
    <row r="26" spans="1:10" x14ac:dyDescent="0.3">
      <c r="A26" s="9"/>
      <c r="B26" s="8"/>
      <c r="C26" s="12"/>
      <c r="D26" s="13"/>
      <c r="E26" s="26"/>
      <c r="F26" s="27"/>
      <c r="G26" s="32"/>
      <c r="H26" s="33"/>
      <c r="I26" s="38"/>
      <c r="J26" s="39"/>
    </row>
    <row r="27" spans="1:10" x14ac:dyDescent="0.3">
      <c r="A27" s="9"/>
      <c r="B27" s="8"/>
      <c r="C27" s="12"/>
      <c r="D27" s="13"/>
      <c r="E27" s="26"/>
      <c r="F27" s="27"/>
      <c r="G27" s="32"/>
      <c r="H27" s="33"/>
      <c r="I27" s="38"/>
      <c r="J27" s="39"/>
    </row>
    <row r="28" spans="1:10" x14ac:dyDescent="0.3">
      <c r="A28" s="9"/>
      <c r="B28" s="8"/>
      <c r="C28" s="12"/>
      <c r="D28" s="13"/>
      <c r="E28" s="26"/>
      <c r="F28" s="27"/>
      <c r="G28" s="32"/>
      <c r="H28" s="33"/>
      <c r="I28" s="38"/>
      <c r="J28" s="39"/>
    </row>
    <row r="29" spans="1:10" ht="15" thickBot="1" x14ac:dyDescent="0.35">
      <c r="A29" s="10"/>
      <c r="B29" s="11"/>
      <c r="C29" s="14"/>
      <c r="D29" s="15"/>
      <c r="E29" s="28"/>
      <c r="F29" s="29"/>
      <c r="G29" s="34"/>
      <c r="H29" s="35"/>
      <c r="I29" s="40"/>
      <c r="J29" s="42"/>
    </row>
    <row r="30" spans="1:10" x14ac:dyDescent="0.3">
      <c r="A30" s="68" t="s">
        <v>10</v>
      </c>
      <c r="B30" s="69" t="s">
        <v>14</v>
      </c>
      <c r="C30" s="43">
        <f>COUNTIF($C$1:C29,"SCH")</f>
        <v>0</v>
      </c>
      <c r="D30" s="44">
        <f>SUMIF($C$4:C29,"SCH",$D$4:D29)</f>
        <v>0</v>
      </c>
      <c r="E30" s="45">
        <f>COUNTIF($E$1:E29,"SCH")</f>
        <v>0</v>
      </c>
      <c r="F30" s="46">
        <f>SUMIF($E$4:E29,"SCH",$F$4:F29)</f>
        <v>0</v>
      </c>
      <c r="G30" s="47">
        <f>COUNTIF($G$1:G29,"SCH")</f>
        <v>0</v>
      </c>
      <c r="H30" s="48">
        <f>SUMIF($G$4:G29,"SCH",$H$4:H29)</f>
        <v>0</v>
      </c>
      <c r="I30" s="49">
        <f>COUNTIF($I$1:I29,"SCH")</f>
        <v>0</v>
      </c>
      <c r="J30" s="50">
        <f>SUMIF($I$4:I29,"SCH",$J$4:J29)</f>
        <v>0</v>
      </c>
    </row>
    <row r="31" spans="1:10" x14ac:dyDescent="0.3">
      <c r="A31" s="70" t="s">
        <v>11</v>
      </c>
      <c r="B31" s="71" t="s">
        <v>15</v>
      </c>
      <c r="C31" s="51">
        <f>COUNTIF($C$1:C30,"ST")</f>
        <v>0</v>
      </c>
      <c r="D31" s="52">
        <f>SUMIF($C$4:C29,"ST",$D$4:D29)</f>
        <v>0</v>
      </c>
      <c r="E31" s="53">
        <f>COUNTIF($E$1:E30,"ST")</f>
        <v>0</v>
      </c>
      <c r="F31" s="54">
        <f>SUMIF($E$4:E29,"ST",$F$4:F29)</f>
        <v>0</v>
      </c>
      <c r="G31" s="55">
        <f>COUNTIF($G$1:G30,"ST")</f>
        <v>0</v>
      </c>
      <c r="H31" s="56">
        <f>SUMIF($G$4:G29,"ST",$H$4:H29)</f>
        <v>0</v>
      </c>
      <c r="I31" s="57">
        <f>COUNTIF($I$1:I30,"ST")</f>
        <v>0</v>
      </c>
      <c r="J31" s="58">
        <f>SUMIF($I$4:I29,"ST",$J$4:J29)</f>
        <v>0</v>
      </c>
    </row>
    <row r="32" spans="1:10" x14ac:dyDescent="0.3">
      <c r="A32" s="72" t="s">
        <v>12</v>
      </c>
      <c r="B32" s="71" t="s">
        <v>16</v>
      </c>
      <c r="C32" s="51">
        <f>COUNTIF($C$1:C31,"SP")</f>
        <v>0</v>
      </c>
      <c r="D32" s="52">
        <f>SUMIF($C$4:C29,"SP",$D$4:D29)</f>
        <v>0</v>
      </c>
      <c r="E32" s="53">
        <f>COUNTIF($E$1:E31,"SP")</f>
        <v>0</v>
      </c>
      <c r="F32" s="54">
        <f>SUMIF($E$4:E29,"SP",$F$4:F29)</f>
        <v>0</v>
      </c>
      <c r="G32" s="55">
        <f>COUNTIF($G$1:G31,"SP")</f>
        <v>0</v>
      </c>
      <c r="H32" s="56">
        <f>SUMIF($G$4:G29,"SP",$H$4:H29)</f>
        <v>0</v>
      </c>
      <c r="I32" s="57">
        <f>COUNTIF($I$1:I31,"SP")</f>
        <v>0</v>
      </c>
      <c r="J32" s="58">
        <f>SUMIF($I$4:I29,"SP",$J$4:J29)</f>
        <v>0</v>
      </c>
    </row>
    <row r="33" spans="1:10" x14ac:dyDescent="0.3">
      <c r="A33" s="72" t="s">
        <v>12</v>
      </c>
      <c r="B33" s="71" t="s">
        <v>17</v>
      </c>
      <c r="C33" s="51">
        <f>COUNTIF($C$1:C32,"PKF")</f>
        <v>0</v>
      </c>
      <c r="D33" s="52">
        <f>SUMIF($C$4:C29,"PKF",$D$4:D29)</f>
        <v>0</v>
      </c>
      <c r="E33" s="53">
        <f>COUNTIF($E$1:E32,"PKF")</f>
        <v>0</v>
      </c>
      <c r="F33" s="54">
        <f>SUMIF($E$4:E29,"PKF",$F$4:F29)</f>
        <v>0</v>
      </c>
      <c r="G33" s="55">
        <f>COUNTIF($G$1:G32,"PKF")</f>
        <v>0</v>
      </c>
      <c r="H33" s="56">
        <f>SUMIF($G$4:G29,"PKF",$H$4:H29)</f>
        <v>0</v>
      </c>
      <c r="I33" s="57">
        <f>COUNTIF($I$1:I32,"PKF")</f>
        <v>0</v>
      </c>
      <c r="J33" s="58">
        <f>SUMIF($I$4:I29,"PKF",$J$4:J29)</f>
        <v>0</v>
      </c>
    </row>
    <row r="34" spans="1:10" ht="15" thickBot="1" x14ac:dyDescent="0.35">
      <c r="A34" s="73" t="s">
        <v>12</v>
      </c>
      <c r="B34" s="74" t="s">
        <v>18</v>
      </c>
      <c r="C34" s="59">
        <f>COUNTIF($C$1:C33,"WK")</f>
        <v>0</v>
      </c>
      <c r="D34" s="60">
        <f>SUMIF($C$4:C29,"WK",$D$4:D29)</f>
        <v>0</v>
      </c>
      <c r="E34" s="61">
        <f>COUNTIF($E$1:E33,"WK")</f>
        <v>0</v>
      </c>
      <c r="F34" s="62">
        <f>SUMIF($E$4:E29,"WK",$F$4:F29)</f>
        <v>0</v>
      </c>
      <c r="G34" s="63">
        <f>COUNTIF($G$1:G33,"WK")</f>
        <v>0</v>
      </c>
      <c r="H34" s="64">
        <f>SUMIF($G$4:G29,"WK",$H$4:H29)</f>
        <v>0</v>
      </c>
      <c r="I34" s="65">
        <f>COUNTIF($I$1:I33,"WK")</f>
        <v>0</v>
      </c>
      <c r="J34" s="66">
        <f>SUMIF($I$4:I29,"WK",$J$4:J29)</f>
        <v>0</v>
      </c>
    </row>
    <row r="35" spans="1:10" ht="15" thickBot="1" x14ac:dyDescent="0.35">
      <c r="C35" s="67"/>
      <c r="D35" s="67"/>
      <c r="E35" s="67"/>
      <c r="F35" s="67"/>
      <c r="G35" s="67"/>
      <c r="H35" s="67"/>
      <c r="I35" s="67"/>
      <c r="J35" s="67"/>
    </row>
    <row r="36" spans="1:10" ht="15" thickBot="1" x14ac:dyDescent="0.35">
      <c r="B36" s="89" t="s">
        <v>19</v>
      </c>
      <c r="C36" s="90">
        <f>SUM(C30:C35)</f>
        <v>0</v>
      </c>
      <c r="D36" s="91">
        <f>SUM(D30:D35)</f>
        <v>0</v>
      </c>
      <c r="E36" s="92">
        <f t="shared" ref="E36:J36" si="0">SUM(E30:E35)</f>
        <v>0</v>
      </c>
      <c r="F36" s="93">
        <f t="shared" si="0"/>
        <v>0</v>
      </c>
      <c r="G36" s="94">
        <f t="shared" si="0"/>
        <v>0</v>
      </c>
      <c r="H36" s="95">
        <f t="shared" si="0"/>
        <v>0</v>
      </c>
      <c r="I36" s="96">
        <f t="shared" si="0"/>
        <v>0</v>
      </c>
      <c r="J36" s="97">
        <f t="shared" si="0"/>
        <v>0</v>
      </c>
    </row>
    <row r="37" spans="1:10" ht="15" thickBot="1" x14ac:dyDescent="0.35"/>
    <row r="38" spans="1:10" ht="15" thickBot="1" x14ac:dyDescent="0.35">
      <c r="B38" s="98" t="s">
        <v>20</v>
      </c>
      <c r="C38" s="99">
        <f>C36+E36+G36++I36</f>
        <v>0</v>
      </c>
    </row>
    <row r="39" spans="1:10" ht="15" thickBot="1" x14ac:dyDescent="0.35"/>
    <row r="40" spans="1:10" ht="15" thickBot="1" x14ac:dyDescent="0.35">
      <c r="B40" s="98" t="s">
        <v>21</v>
      </c>
      <c r="C40" s="99">
        <f>D36+F36+H36+J36</f>
        <v>0</v>
      </c>
    </row>
  </sheetData>
  <sortState ref="A3:F5">
    <sortCondition ref="A3"/>
  </sortState>
  <mergeCells count="7">
    <mergeCell ref="I2:J2"/>
    <mergeCell ref="C1:J1"/>
    <mergeCell ref="A1:B1"/>
    <mergeCell ref="A2:B2"/>
    <mergeCell ref="C2:D2"/>
    <mergeCell ref="E2:F2"/>
    <mergeCell ref="G2:H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Armin Draheim</dc:creator>
  <cp:keywords/>
  <dc:description/>
  <cp:lastModifiedBy>Armin Draheim</cp:lastModifiedBy>
  <cp:revision/>
  <cp:lastPrinted>2015-10-01T06:28:27Z</cp:lastPrinted>
  <dcterms:created xsi:type="dcterms:W3CDTF">2015-09-27T09:18:42Z</dcterms:created>
  <dcterms:modified xsi:type="dcterms:W3CDTF">2015-10-02T17:24:05Z</dcterms:modified>
</cp:coreProperties>
</file>